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40" yWindow="-170" windowWidth="17660" windowHeight="3370" activeTab="3"/>
  </bookViews>
  <sheets>
    <sheet name="Lista" sheetId="6" r:id="rId1"/>
    <sheet name="Anexo 6" sheetId="2" r:id="rId2"/>
    <sheet name="Anexo 7" sheetId="9" r:id="rId3"/>
    <sheet name="Anexo 9" sheetId="8" r:id="rId4"/>
  </sheets>
  <definedNames>
    <definedName name="_xlnm._FilterDatabase" localSheetId="1" hidden="1">'Anexo 6'!$A$397:$Z$517</definedName>
    <definedName name="_xlnm._FilterDatabase" localSheetId="3" hidden="1">'Anexo 9'!$A$8:$X$29</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532" i="2" l="1"/>
  <c r="H519" i="2" l="1"/>
  <c r="I27" i="8" l="1"/>
  <c r="I26" i="8"/>
  <c r="E385" i="2" l="1"/>
  <c r="F385" i="2" l="1"/>
  <c r="D385" i="2" l="1"/>
</calcChain>
</file>

<file path=xl/comments1.xml><?xml version="1.0" encoding="utf-8"?>
<comments xmlns="http://schemas.openxmlformats.org/spreadsheetml/2006/main">
  <authors>
    <author>Cristian Vicencio Schmidt</author>
  </authors>
  <commentList>
    <comment ref="J530" authorId="0">
      <text>
        <r>
          <rPr>
            <sz val="9"/>
            <color indexed="81"/>
            <rFont val="Tahoma"/>
            <family val="2"/>
          </rPr>
          <t>Deben estar identificadas en el Anexo 7</t>
        </r>
      </text>
    </comment>
  </commentList>
</comments>
</file>

<file path=xl/comments2.xml><?xml version="1.0" encoding="utf-8"?>
<comments xmlns="http://schemas.openxmlformats.org/spreadsheetml/2006/main">
  <authors>
    <author>Cristian Vicencio Schmidt</author>
  </authors>
  <commentList>
    <comment ref="H16" authorId="0">
      <text>
        <r>
          <rPr>
            <sz val="9"/>
            <color indexed="81"/>
            <rFont val="Tahoma"/>
            <family val="2"/>
          </rPr>
          <t xml:space="preserve">En esta columna, el postulante deberá identificar cuáles son las estaciones base 5G nuevas que se compromete a instalar, para efectos de ser contabilizadas dentro del cálculo de Puntaje por Infraestructura Nueva, y deberá además señalar, en la columna correspondiente, cuál es la superficie de nueva cobertura que aporta cada una de ellas.
Para efectos de ser contabilizadas dentro del cálculo de Puntaje por Infraestructura Nueva, sólo deberán considerarse aquellas estaciones base nuevas que sean instaladas en ambientes outdoor (es decir, no se considerarán estaciones base que sean instaladas en interiores, o en ambientes de tipo indoor) y que, además, entreguen un aporte real de </t>
        </r>
        <r>
          <rPr>
            <u/>
            <sz val="9"/>
            <color indexed="81"/>
            <rFont val="Tahoma"/>
            <family val="2"/>
          </rPr>
          <t>nueva cobertura</t>
        </r>
        <r>
          <rPr>
            <sz val="9"/>
            <color indexed="81"/>
            <rFont val="Tahoma"/>
            <family val="2"/>
          </rPr>
          <t xml:space="preserve"> de, al menos, 2 Km</t>
        </r>
        <r>
          <rPr>
            <vertAlign val="superscript"/>
            <sz val="9"/>
            <color indexed="81"/>
            <rFont val="Tahoma"/>
            <family val="2"/>
          </rPr>
          <t>2</t>
        </r>
        <r>
          <rPr>
            <sz val="9"/>
            <color indexed="81"/>
            <rFont val="Tahoma"/>
            <family val="2"/>
          </rPr>
          <t>. 
No podrán ser contabilizadas como Infraestructura Nueva Instalada las estaciones base que:
  * Atienden a las localidades de cobertura complementaria o entregan cobertura obligatoria en rutas.
  * Atienden a los Polígonos Comunales Obligatorios (PCO).</t>
        </r>
      </text>
    </comment>
    <comment ref="I16" authorId="0">
      <text>
        <r>
          <rPr>
            <sz val="9"/>
            <color indexed="81"/>
            <rFont val="Tahoma"/>
            <family val="2"/>
          </rPr>
          <t>Completar sólo para estaciones base nuevas que cumplan con las condiciones establecidas para ser contabilizadas dentro del cálculo de Puntaje por Infraestructura Nueva, señalando cuál es la superficie de nueva cobertura que aporta cada una de ellas.</t>
        </r>
      </text>
    </comment>
    <comment ref="J16" authorId="0">
      <text>
        <r>
          <rPr>
            <sz val="9"/>
            <color indexed="81"/>
            <rFont val="Tahoma"/>
            <family val="2"/>
          </rPr>
          <t>Las estaciones base que atienden a los Polígonos Comunales Obligatorios (PCO), no podrán ser contabilizadas como estaciones base 5G (gNodeB) nuevas para efectos de asignación de puntaje por Infraestructura Nueva Instalada.</t>
        </r>
      </text>
    </comment>
    <comment ref="AQ16" authorId="0">
      <text>
        <r>
          <rPr>
            <sz val="9"/>
            <color indexed="81"/>
            <rFont val="Tahoma"/>
            <family val="2"/>
          </rPr>
          <t>Para el caso de estaciones base en los que el código de soporte no se haya establecido o informado, se deberá indicar "No Disponible".</t>
        </r>
      </text>
    </comment>
    <comment ref="BQ16" authorId="0">
      <text>
        <r>
          <rPr>
            <sz val="9"/>
            <color indexed="81"/>
            <rFont val="Tahoma"/>
            <family val="2"/>
          </rPr>
          <t>1) Para el caso de las estaciones base 5G SA, se deberá indicar "</t>
        </r>
        <r>
          <rPr>
            <b/>
            <sz val="9"/>
            <color indexed="81"/>
            <rFont val="Tahoma"/>
            <family val="2"/>
          </rPr>
          <t>No Aplica</t>
        </r>
        <r>
          <rPr>
            <sz val="9"/>
            <color indexed="81"/>
            <rFont val="Tahoma"/>
            <family val="2"/>
          </rPr>
          <t>"
2) Para el caso de las estaciones base 5G NSA, cuya estación base 4G de "Anchoring" sea nueva y aún no haya iniciado su tramitación ante Subtel, se deberá indicar "</t>
        </r>
        <r>
          <rPr>
            <b/>
            <sz val="9"/>
            <color indexed="81"/>
            <rFont val="Tahoma"/>
            <family val="2"/>
          </rPr>
          <t>Nueva</t>
        </r>
        <r>
          <rPr>
            <sz val="9"/>
            <color indexed="81"/>
            <rFont val="Tahoma"/>
            <family val="2"/>
          </rPr>
          <t xml:space="preserve">" </t>
        </r>
      </text>
    </comment>
    <comment ref="BR16" authorId="0">
      <text>
        <r>
          <rPr>
            <sz val="9"/>
            <color indexed="81"/>
            <rFont val="Tahoma"/>
            <family val="2"/>
          </rPr>
          <t>1) Para el caso de las estaciones base 5G SA, se deberá indicar "</t>
        </r>
        <r>
          <rPr>
            <b/>
            <sz val="9"/>
            <color indexed="81"/>
            <rFont val="Tahoma"/>
            <family val="2"/>
          </rPr>
          <t>No Aplica</t>
        </r>
        <r>
          <rPr>
            <sz val="9"/>
            <color indexed="81"/>
            <rFont val="Tahoma"/>
            <family val="2"/>
          </rPr>
          <t>"
2) Para el caso de las estaciones base 5G NSA, cuya estación base 4G de "Anchoring" sea nueva y aún no haya iniciado su tramitación ante Subtel, se deberá indicar: "</t>
        </r>
        <r>
          <rPr>
            <b/>
            <sz val="9"/>
            <color indexed="81"/>
            <rFont val="Tahoma"/>
            <family val="2"/>
          </rPr>
          <t>No Disponible</t>
        </r>
        <r>
          <rPr>
            <sz val="9"/>
            <color indexed="81"/>
            <rFont val="Tahoma"/>
            <family val="2"/>
          </rPr>
          <t>"</t>
        </r>
      </text>
    </comment>
    <comment ref="AQ43" authorId="0">
      <text>
        <r>
          <rPr>
            <sz val="9"/>
            <color indexed="81"/>
            <rFont val="Tahoma"/>
            <family val="2"/>
          </rPr>
          <t>Para el caso de estaciones base en los que el código de soporte no se haya establecido o informado, se deberá indicar "No Disponible".</t>
        </r>
      </text>
    </comment>
    <comment ref="AQ70" authorId="0">
      <text>
        <r>
          <rPr>
            <sz val="9"/>
            <color indexed="81"/>
            <rFont val="Tahoma"/>
            <family val="2"/>
          </rPr>
          <t>Para el caso de estaciones base en los que el código de soporte no se haya establecido o informado, se deberá indicar "No Disponible".</t>
        </r>
      </text>
    </comment>
  </commentList>
</comments>
</file>

<file path=xl/sharedStrings.xml><?xml version="1.0" encoding="utf-8"?>
<sst xmlns="http://schemas.openxmlformats.org/spreadsheetml/2006/main" count="1593" uniqueCount="960">
  <si>
    <t>Antofagasta</t>
  </si>
  <si>
    <t>Coquimbo</t>
  </si>
  <si>
    <t>Valparaíso</t>
  </si>
  <si>
    <t>Maule</t>
  </si>
  <si>
    <t>Los Lagos</t>
  </si>
  <si>
    <t>Iquique</t>
  </si>
  <si>
    <t>Alto Hospicio</t>
  </si>
  <si>
    <t>Pozo Almonte</t>
  </si>
  <si>
    <t>Camiña</t>
  </si>
  <si>
    <t>Colchane</t>
  </si>
  <si>
    <t>Huara</t>
  </si>
  <si>
    <t>Pica</t>
  </si>
  <si>
    <t>Mejillones</t>
  </si>
  <si>
    <t>Sierra Gorda</t>
  </si>
  <si>
    <t>Taltal</t>
  </si>
  <si>
    <t>Calama</t>
  </si>
  <si>
    <t>Ollagüe</t>
  </si>
  <si>
    <t>San Pedro De Atacama</t>
  </si>
  <si>
    <t>Tocopilla</t>
  </si>
  <si>
    <t>María Elena</t>
  </si>
  <si>
    <t>Copiapó</t>
  </si>
  <si>
    <t>Caldera</t>
  </si>
  <si>
    <t>Tierra Amarilla</t>
  </si>
  <si>
    <t>Chañaral</t>
  </si>
  <si>
    <t>Diego De Almagro</t>
  </si>
  <si>
    <t>Vallenar</t>
  </si>
  <si>
    <t>Alto Del Carmen</t>
  </si>
  <si>
    <t>Freirina</t>
  </si>
  <si>
    <t>Huasco</t>
  </si>
  <si>
    <t>La Serena</t>
  </si>
  <si>
    <t>Andacollo</t>
  </si>
  <si>
    <t>La Higuera</t>
  </si>
  <si>
    <t>Paiguano</t>
  </si>
  <si>
    <t>Vicuña</t>
  </si>
  <si>
    <t>Illapel</t>
  </si>
  <si>
    <t>Canela</t>
  </si>
  <si>
    <t>Los Vilos</t>
  </si>
  <si>
    <t>Salamanca</t>
  </si>
  <si>
    <t>Ovalle</t>
  </si>
  <si>
    <t>Combarbalá</t>
  </si>
  <si>
    <t>Monte Patria</t>
  </si>
  <si>
    <t>Punitaqui</t>
  </si>
  <si>
    <t>Río Hurtado</t>
  </si>
  <si>
    <t>Casablanca</t>
  </si>
  <si>
    <t>Concón</t>
  </si>
  <si>
    <t>Juan Fernández</t>
  </si>
  <si>
    <t>Puchuncaví</t>
  </si>
  <si>
    <t>Quintero</t>
  </si>
  <si>
    <t>Viña Del Mar</t>
  </si>
  <si>
    <t>Isla De Pascua</t>
  </si>
  <si>
    <t>Los Andes</t>
  </si>
  <si>
    <t>Calle Larga</t>
  </si>
  <si>
    <t>Rinconada</t>
  </si>
  <si>
    <t>San Esteban</t>
  </si>
  <si>
    <t>La Ligua</t>
  </si>
  <si>
    <t>Cabildo</t>
  </si>
  <si>
    <t>Papudo</t>
  </si>
  <si>
    <t>Petorca</t>
  </si>
  <si>
    <t>Zapallar</t>
  </si>
  <si>
    <t>Quillota</t>
  </si>
  <si>
    <t>Calera</t>
  </si>
  <si>
    <t>Hijuelas</t>
  </si>
  <si>
    <t>La Cruz</t>
  </si>
  <si>
    <t>Nogales</t>
  </si>
  <si>
    <t>San Antonio</t>
  </si>
  <si>
    <t>Algarrobo</t>
  </si>
  <si>
    <t>Cartagena</t>
  </si>
  <si>
    <t>El Quisco</t>
  </si>
  <si>
    <t>El Tabo</t>
  </si>
  <si>
    <t>Santo Domingo</t>
  </si>
  <si>
    <t>San Felipe</t>
  </si>
  <si>
    <t>Catemu</t>
  </si>
  <si>
    <t>Llaillay</t>
  </si>
  <si>
    <t>Panquehue</t>
  </si>
  <si>
    <t>Putaendo</t>
  </si>
  <si>
    <t>Santa María</t>
  </si>
  <si>
    <t>Quilpué</t>
  </si>
  <si>
    <t>Limache</t>
  </si>
  <si>
    <t>Olmué</t>
  </si>
  <si>
    <t>Villa Alemana</t>
  </si>
  <si>
    <t>Rancagua</t>
  </si>
  <si>
    <t>Codegua</t>
  </si>
  <si>
    <t>Coinco</t>
  </si>
  <si>
    <t>Coltauco</t>
  </si>
  <si>
    <t>Doñihue</t>
  </si>
  <si>
    <t>Graneros</t>
  </si>
  <si>
    <t>Las Cabras</t>
  </si>
  <si>
    <t>Machalí</t>
  </si>
  <si>
    <t>Malloa</t>
  </si>
  <si>
    <t>Mostazal</t>
  </si>
  <si>
    <t>Olivar</t>
  </si>
  <si>
    <t>Peumo</t>
  </si>
  <si>
    <t>Pichidegua</t>
  </si>
  <si>
    <t>Quinta De Tilcoco</t>
  </si>
  <si>
    <t>Rengo</t>
  </si>
  <si>
    <t>Requínoa</t>
  </si>
  <si>
    <t>San Vicente</t>
  </si>
  <si>
    <t>Pichilemu</t>
  </si>
  <si>
    <t>La Estrella</t>
  </si>
  <si>
    <t>Litueche</t>
  </si>
  <si>
    <t>Navidad</t>
  </si>
  <si>
    <t>Paredones</t>
  </si>
  <si>
    <t>San Fernando</t>
  </si>
  <si>
    <t>Chépica</t>
  </si>
  <si>
    <t>Chimbarongo</t>
  </si>
  <si>
    <t>Lolol</t>
  </si>
  <si>
    <t>Nancagua</t>
  </si>
  <si>
    <t>Palmilla</t>
  </si>
  <si>
    <t>Peralillo</t>
  </si>
  <si>
    <t>Placilla</t>
  </si>
  <si>
    <t>Pumanque</t>
  </si>
  <si>
    <t>Santa Cruz</t>
  </si>
  <si>
    <t>Talca</t>
  </si>
  <si>
    <t>Constitución</t>
  </si>
  <si>
    <t>Curepto</t>
  </si>
  <si>
    <t>Empedrado</t>
  </si>
  <si>
    <t>Pelarco</t>
  </si>
  <si>
    <t>Pencahue</t>
  </si>
  <si>
    <t>Río Claro</t>
  </si>
  <si>
    <t>San Clemente</t>
  </si>
  <si>
    <t>San Rafael</t>
  </si>
  <si>
    <t>Cauquenes</t>
  </si>
  <si>
    <t>Chanco</t>
  </si>
  <si>
    <t>Pelluhue</t>
  </si>
  <si>
    <t>Curicó</t>
  </si>
  <si>
    <t>Hualañé</t>
  </si>
  <si>
    <t>Licantén</t>
  </si>
  <si>
    <t>Molina</t>
  </si>
  <si>
    <t>Rauco</t>
  </si>
  <si>
    <t>Romeral</t>
  </si>
  <si>
    <t>Sagrada Familia</t>
  </si>
  <si>
    <t>Teno</t>
  </si>
  <si>
    <t>Vichuquén</t>
  </si>
  <si>
    <t>Linares</t>
  </si>
  <si>
    <t>Colbún</t>
  </si>
  <si>
    <t>Longaví</t>
  </si>
  <si>
    <t>Parral</t>
  </si>
  <si>
    <t>Retiro</t>
  </si>
  <si>
    <t>San Javier</t>
  </si>
  <si>
    <t>Villa Alegre</t>
  </si>
  <si>
    <t>Yerbas Buenas</t>
  </si>
  <si>
    <t>Concepción</t>
  </si>
  <si>
    <t>Coronel</t>
  </si>
  <si>
    <t>Chiguayante</t>
  </si>
  <si>
    <t>Florida</t>
  </si>
  <si>
    <t>Hualqui</t>
  </si>
  <si>
    <t>Lota</t>
  </si>
  <si>
    <t>Penco</t>
  </si>
  <si>
    <t>San Pedro De La Paz</t>
  </si>
  <si>
    <t>Santa Juana</t>
  </si>
  <si>
    <t>Talcahuano</t>
  </si>
  <si>
    <t>Tomé</t>
  </si>
  <si>
    <t>Hualpén</t>
  </si>
  <si>
    <t>Lebu</t>
  </si>
  <si>
    <t>Arauco</t>
  </si>
  <si>
    <t>Cañete</t>
  </si>
  <si>
    <t>Contulmo</t>
  </si>
  <si>
    <t>Curanilahue</t>
  </si>
  <si>
    <t>Tirúa</t>
  </si>
  <si>
    <t>Antuco</t>
  </si>
  <si>
    <t>Cabrero</t>
  </si>
  <si>
    <t>Laja</t>
  </si>
  <si>
    <t>Mulchén</t>
  </si>
  <si>
    <t>Nacimiento</t>
  </si>
  <si>
    <t>Negrete</t>
  </si>
  <si>
    <t>Quilaco</t>
  </si>
  <si>
    <t>Quilleco</t>
  </si>
  <si>
    <t>San Rosendo</t>
  </si>
  <si>
    <t>Santa Bárbara</t>
  </si>
  <si>
    <t>Tucapel</t>
  </si>
  <si>
    <t>Yumbel</t>
  </si>
  <si>
    <t>Alto Biobío</t>
  </si>
  <si>
    <t>Temuco</t>
  </si>
  <si>
    <t>Carahue</t>
  </si>
  <si>
    <t>Cunco</t>
  </si>
  <si>
    <t>Curarrehue</t>
  </si>
  <si>
    <t>Freire</t>
  </si>
  <si>
    <t>Galvarino</t>
  </si>
  <si>
    <t>Gorbea</t>
  </si>
  <si>
    <t>Lautaro</t>
  </si>
  <si>
    <t>Loncoche</t>
  </si>
  <si>
    <t>Melipeuco</t>
  </si>
  <si>
    <t>Nueva Imperial</t>
  </si>
  <si>
    <t>Padre Las Casas</t>
  </si>
  <si>
    <t>Perquenco</t>
  </si>
  <si>
    <t>Pitrufquén</t>
  </si>
  <si>
    <t>Pucón</t>
  </si>
  <si>
    <t>Saavedra</t>
  </si>
  <si>
    <t>Teodoro Schmidt</t>
  </si>
  <si>
    <t>Toltén</t>
  </si>
  <si>
    <t>Vilcún</t>
  </si>
  <si>
    <t>Villarrica</t>
  </si>
  <si>
    <t>Cholchol</t>
  </si>
  <si>
    <t>Angol</t>
  </si>
  <si>
    <t>Collipulli</t>
  </si>
  <si>
    <t>Curacautín</t>
  </si>
  <si>
    <t>Ercilla</t>
  </si>
  <si>
    <t>Lonquimay</t>
  </si>
  <si>
    <t>Los Sauces</t>
  </si>
  <si>
    <t>Lumaco</t>
  </si>
  <si>
    <t>Purén</t>
  </si>
  <si>
    <t>Renaico</t>
  </si>
  <si>
    <t>Traiguén</t>
  </si>
  <si>
    <t>Victoria</t>
  </si>
  <si>
    <t>Puerto Montt</t>
  </si>
  <si>
    <t>Calbuco</t>
  </si>
  <si>
    <t>Cochamó</t>
  </si>
  <si>
    <t>Fresia</t>
  </si>
  <si>
    <t>Frutillar</t>
  </si>
  <si>
    <t>Los Muermos</t>
  </si>
  <si>
    <t>Llanquihue</t>
  </si>
  <si>
    <t>Maullín</t>
  </si>
  <si>
    <t>Puerto Varas</t>
  </si>
  <si>
    <t>Castro</t>
  </si>
  <si>
    <t>Ancud</t>
  </si>
  <si>
    <t>Chonchi</t>
  </si>
  <si>
    <t>Curaco De Vélez</t>
  </si>
  <si>
    <t>Dalcahue</t>
  </si>
  <si>
    <t>Puqueldón</t>
  </si>
  <si>
    <t>Queilén</t>
  </si>
  <si>
    <t>Quellón</t>
  </si>
  <si>
    <t>Quemchi</t>
  </si>
  <si>
    <t>Quinchao</t>
  </si>
  <si>
    <t>Osorno</t>
  </si>
  <si>
    <t>Puerto Octay</t>
  </si>
  <si>
    <t>Purranque</t>
  </si>
  <si>
    <t>Puyehue</t>
  </si>
  <si>
    <t>Río Negro</t>
  </si>
  <si>
    <t>San Juan De La Costa</t>
  </si>
  <si>
    <t>San Pablo</t>
  </si>
  <si>
    <t>Chaitén</t>
  </si>
  <si>
    <t>Futaleufú</t>
  </si>
  <si>
    <t>Hualaihué</t>
  </si>
  <si>
    <t>Palena</t>
  </si>
  <si>
    <t>Coyhaique</t>
  </si>
  <si>
    <t>Lago Verde</t>
  </si>
  <si>
    <t>Aysén</t>
  </si>
  <si>
    <t>Cisnes</t>
  </si>
  <si>
    <t>Guaitecas</t>
  </si>
  <si>
    <t>Cochrane</t>
  </si>
  <si>
    <t>O'higgins</t>
  </si>
  <si>
    <t>Tortel</t>
  </si>
  <si>
    <t>Chile Chico</t>
  </si>
  <si>
    <t>Río Ibáñez</t>
  </si>
  <si>
    <t>Punta Arenas</t>
  </si>
  <si>
    <t>Laguna Blanca</t>
  </si>
  <si>
    <t>Río Verde</t>
  </si>
  <si>
    <t>San Gregorio</t>
  </si>
  <si>
    <t>Cabo De Hornos</t>
  </si>
  <si>
    <t>Porvenir</t>
  </si>
  <si>
    <t>Primavera</t>
  </si>
  <si>
    <t>Timaukel</t>
  </si>
  <si>
    <t>Natales</t>
  </si>
  <si>
    <t>Torres Del Paine</t>
  </si>
  <si>
    <t>Santiago</t>
  </si>
  <si>
    <t>Cerrillos</t>
  </si>
  <si>
    <t>Cerro Navia</t>
  </si>
  <si>
    <t>Conchalí</t>
  </si>
  <si>
    <t>El Bosque</t>
  </si>
  <si>
    <t>Estación Central</t>
  </si>
  <si>
    <t>Huechuraba</t>
  </si>
  <si>
    <t>Independencia</t>
  </si>
  <si>
    <t>La Cisterna</t>
  </si>
  <si>
    <t>La Florida</t>
  </si>
  <si>
    <t>La Granja</t>
  </si>
  <si>
    <t>La Pintana</t>
  </si>
  <si>
    <t>La Reina</t>
  </si>
  <si>
    <t>Las Condes</t>
  </si>
  <si>
    <t>Lo Barnechea</t>
  </si>
  <si>
    <t>Lo Espejo</t>
  </si>
  <si>
    <t>Lo Prado</t>
  </si>
  <si>
    <t>Macul</t>
  </si>
  <si>
    <t>Maipú</t>
  </si>
  <si>
    <t>Ñuñoa</t>
  </si>
  <si>
    <t>Pedro Aguirre Cerda</t>
  </si>
  <si>
    <t>Peñalolén</t>
  </si>
  <si>
    <t>Providencia</t>
  </si>
  <si>
    <t>Pudahuel</t>
  </si>
  <si>
    <t>Quilicura</t>
  </si>
  <si>
    <t>Quinta Normal</t>
  </si>
  <si>
    <t>Recoleta</t>
  </si>
  <si>
    <t>Renca</t>
  </si>
  <si>
    <t>San Joaquín</t>
  </si>
  <si>
    <t>San Miguel</t>
  </si>
  <si>
    <t>San Ramón</t>
  </si>
  <si>
    <t>Vitacura</t>
  </si>
  <si>
    <t>Puente Alto</t>
  </si>
  <si>
    <t>Pirque</t>
  </si>
  <si>
    <t>San José De Maipo</t>
  </si>
  <si>
    <t>Colina</t>
  </si>
  <si>
    <t>Lampa</t>
  </si>
  <si>
    <t>Tiltil</t>
  </si>
  <si>
    <t>San Bernardo</t>
  </si>
  <si>
    <t>Buin</t>
  </si>
  <si>
    <t>Calera De Tango</t>
  </si>
  <si>
    <t>Paine</t>
  </si>
  <si>
    <t>Melipilla</t>
  </si>
  <si>
    <t>Alhué</t>
  </si>
  <si>
    <t>Curacaví</t>
  </si>
  <si>
    <t>María Pinto</t>
  </si>
  <si>
    <t>San Pedro</t>
  </si>
  <si>
    <t>Talagante</t>
  </si>
  <si>
    <t>El Monte</t>
  </si>
  <si>
    <t>Isla De Maipo</t>
  </si>
  <si>
    <t>Padre Hurtado</t>
  </si>
  <si>
    <t>Peñaflor</t>
  </si>
  <si>
    <t>Valdivia</t>
  </si>
  <si>
    <t>Corral</t>
  </si>
  <si>
    <t>Lanco</t>
  </si>
  <si>
    <t>Máfil</t>
  </si>
  <si>
    <t>Mariquina</t>
  </si>
  <si>
    <t>Paillaco</t>
  </si>
  <si>
    <t>Panguipulli</t>
  </si>
  <si>
    <t>La Unión</t>
  </si>
  <si>
    <t>Futrono</t>
  </si>
  <si>
    <t>Lago Ranco</t>
  </si>
  <si>
    <t>Río Bueno</t>
  </si>
  <si>
    <t>Arica</t>
  </si>
  <si>
    <t>Camarones</t>
  </si>
  <si>
    <t>Putre</t>
  </si>
  <si>
    <t>General Lagos</t>
  </si>
  <si>
    <t>Anexo 6</t>
  </si>
  <si>
    <t>Código</t>
  </si>
  <si>
    <t>Comuna</t>
  </si>
  <si>
    <t xml:space="preserve">Puntaje Comunal Máximo </t>
  </si>
  <si>
    <t>(j)</t>
  </si>
  <si>
    <t>ARICA Y PARINACOTA</t>
  </si>
  <si>
    <t>TARAPACÁ</t>
  </si>
  <si>
    <t>ANTOFAGASTA</t>
  </si>
  <si>
    <t>ATACAMA</t>
  </si>
  <si>
    <t>COQUIMBO</t>
  </si>
  <si>
    <t>VALPARAISO</t>
  </si>
  <si>
    <t>METROPOLITANA DE SANTIAGO</t>
  </si>
  <si>
    <t>MAULE</t>
  </si>
  <si>
    <t>LIBERTADOR GENERAL BERNARDO O'HIGGINS</t>
  </si>
  <si>
    <t>ÑUBLE</t>
  </si>
  <si>
    <t xml:space="preserve">BIOBÍO </t>
  </si>
  <si>
    <t>LA ARAUCANÍA</t>
  </si>
  <si>
    <t>LOS RÍOS</t>
  </si>
  <si>
    <t>LOS LAGOS</t>
  </si>
  <si>
    <t>AYSÉN DEL GENERAL CARLOS IBÁÑEZ DEL CAMPO</t>
  </si>
  <si>
    <t>MAGALLANES Y LA ANTÁRTICA CHILENA</t>
  </si>
  <si>
    <t xml:space="preserve">Código </t>
  </si>
  <si>
    <t>Nombre</t>
  </si>
  <si>
    <t>Latitud</t>
  </si>
  <si>
    <t>Longitud</t>
  </si>
  <si>
    <t>ANEXO 7</t>
  </si>
  <si>
    <t>PUNTAJE
PARCIAL</t>
  </si>
  <si>
    <t>USO SUBTEL</t>
  </si>
  <si>
    <t>TOTAL NACIONAL</t>
  </si>
  <si>
    <t>ANEXO 6</t>
  </si>
  <si>
    <t>FIRMA REPRESENTANTE</t>
  </si>
  <si>
    <t>FECHA</t>
  </si>
  <si>
    <t>NOMBRE ESTACION BASE</t>
  </si>
  <si>
    <t>CANTIDAD DE SECTORES</t>
  </si>
  <si>
    <t>TIPO ESTACION
[macro, micro, otro]</t>
  </si>
  <si>
    <t>COBERTURA 
[indoor / outdoor]</t>
  </si>
  <si>
    <t>ZONA
[urbano / rural]</t>
  </si>
  <si>
    <t>ALTURA ESTRUCTURA SOPORTANTE
[m.s.n.s.]</t>
  </si>
  <si>
    <t>COTA TERRENO
[m.s.n.m.]</t>
  </si>
  <si>
    <t>LATITUD</t>
  </si>
  <si>
    <t>LONGITUD</t>
  </si>
  <si>
    <t>TIPO DE
 EMISIÓN</t>
  </si>
  <si>
    <t>POTENCIA MAX. A LA SALIDA DEL TRANSMISOR
[W]</t>
  </si>
  <si>
    <t>ANTENAS O SISTEMA RADIANTE</t>
  </si>
  <si>
    <t>MARCA</t>
  </si>
  <si>
    <t>MODELO</t>
  </si>
  <si>
    <t>GANANCIA MAXIMA
 [dBi]</t>
  </si>
  <si>
    <t>AZIMUTH
 [grados]</t>
  </si>
  <si>
    <t>TILT MECANICO
 [grados]</t>
  </si>
  <si>
    <t>CANTIDAD DE TX/RX</t>
  </si>
  <si>
    <t xml:space="preserve"> BEAMWIDTH VERTICAL [Min/Max] [grados] </t>
  </si>
  <si>
    <t>NOMBRE</t>
  </si>
  <si>
    <t xml:space="preserve"> FECHA</t>
  </si>
  <si>
    <t>(k)</t>
  </si>
  <si>
    <r>
      <t>(PCM</t>
    </r>
    <r>
      <rPr>
        <b/>
        <vertAlign val="subscript"/>
        <sz val="11"/>
        <color indexed="8"/>
        <rFont val="Calibri"/>
        <family val="2"/>
        <scheme val="minor"/>
      </rPr>
      <t>j</t>
    </r>
    <r>
      <rPr>
        <b/>
        <sz val="11"/>
        <color indexed="8"/>
        <rFont val="Calibri"/>
        <family val="2"/>
        <scheme val="minor"/>
      </rPr>
      <t>)</t>
    </r>
  </si>
  <si>
    <t>PUNTAJE POR COBERTURA COMUNAL</t>
  </si>
  <si>
    <t>Anexo 7</t>
  </si>
  <si>
    <r>
      <t>Superficie (Km</t>
    </r>
    <r>
      <rPr>
        <b/>
        <vertAlign val="superscript"/>
        <sz val="11"/>
        <color indexed="8"/>
        <rFont val="Calibri"/>
        <family val="2"/>
        <scheme val="minor"/>
      </rPr>
      <t>2</t>
    </r>
    <r>
      <rPr>
        <b/>
        <sz val="11"/>
        <color indexed="8"/>
        <rFont val="Calibri"/>
        <family val="2"/>
        <scheme val="minor"/>
      </rPr>
      <t>)</t>
    </r>
  </si>
  <si>
    <t>Población según censo año 2017</t>
  </si>
  <si>
    <r>
      <t>(K</t>
    </r>
    <r>
      <rPr>
        <b/>
        <vertAlign val="subscript"/>
        <sz val="11"/>
        <color indexed="8"/>
        <rFont val="Calibri"/>
        <family val="2"/>
        <scheme val="minor"/>
      </rPr>
      <t>j</t>
    </r>
    <r>
      <rPr>
        <b/>
        <sz val="11"/>
        <color indexed="8"/>
        <rFont val="Calibri"/>
        <family val="2"/>
        <scheme val="minor"/>
      </rPr>
      <t>)</t>
    </r>
  </si>
  <si>
    <t>NOMBRE EMPRESA</t>
  </si>
  <si>
    <t>SECTOR ID</t>
  </si>
  <si>
    <t>TIPO DE ANTENA</t>
  </si>
  <si>
    <t>POLARIZACION</t>
  </si>
  <si>
    <t>ALTURA ANTENAS
[m.s.n.s.]</t>
  </si>
  <si>
    <t>TILT ELECTRICO
 [grados]</t>
  </si>
  <si>
    <t>EQUIPO TRANSMISOR ESTACION BASE</t>
  </si>
  <si>
    <t>MODULACION (16QAM, 64QAM, 256QAM, etc.)</t>
  </si>
  <si>
    <t>ANCHO DE BANDA DE PORTADORA (MHz)</t>
  </si>
  <si>
    <t>ESTRUCTURA SOPORTANTE DE ANTENAS</t>
  </si>
  <si>
    <t>TIPO (TORRE A/S - C/V - Azotea, Mástil, etc.)</t>
  </si>
  <si>
    <t>ESTRUCTURA PROPIA O COLOCALIZADA</t>
  </si>
  <si>
    <t>PROPIETARIO ESTRUCTURA</t>
  </si>
  <si>
    <t>CAMUFLAJE (SI/NO)</t>
  </si>
  <si>
    <t>TIPO CAMUFLAJE</t>
  </si>
  <si>
    <t>EQUIPOS DE INTERCONEXION, TX O ENLACE</t>
  </si>
  <si>
    <t>PROPIETARIO EQUIPOS DE INTERCONEXION</t>
  </si>
  <si>
    <t>TIPO DE INTERCONEXION (F.O., MM.OO., etc.)</t>
  </si>
  <si>
    <t>Nombre Estación de Interconexión (Dependencia)</t>
  </si>
  <si>
    <t>TIPO DE ANTENAS (caso MM.OO.)</t>
  </si>
  <si>
    <t>SISTEMA DE ENERGIA ALTERNATIVA</t>
  </si>
  <si>
    <t>SISTEMA DE RESPALDO DE ENERGIA</t>
  </si>
  <si>
    <t>DIMENSIONES ANTENAS (caso MM.OO.)</t>
  </si>
  <si>
    <t>PANELES SOLARES (SI/NO)</t>
  </si>
  <si>
    <t>GRUPO ELECTROGENO (SI/NO)</t>
  </si>
  <si>
    <t>MARCA Y MODELO EQUIPOS DE TX</t>
  </si>
  <si>
    <t>CAPACIDAD (KW/h)</t>
  </si>
  <si>
    <t>AUTONOMIA (HORAS)</t>
  </si>
  <si>
    <t>POTENCIA EQUIPO TRANSMISOR (W)</t>
  </si>
  <si>
    <t>SISTEMA EOLICO  (SI/NO)</t>
  </si>
  <si>
    <t>VOLTAJE (V)</t>
  </si>
  <si>
    <t>CORRIENTE (A)</t>
  </si>
  <si>
    <t>AUTONOMIA (Hr)</t>
  </si>
  <si>
    <t>BANCO DE BATERIAS</t>
  </si>
  <si>
    <t>MARCA Y MODELO</t>
  </si>
  <si>
    <t>CANTIDAD</t>
  </si>
  <si>
    <t>CAPACIDAD (A/h)</t>
  </si>
  <si>
    <t>Marchigüe</t>
  </si>
  <si>
    <t>Chillán</t>
  </si>
  <si>
    <t>Bulnes</t>
  </si>
  <si>
    <t>Chillán Viejo</t>
  </si>
  <si>
    <t>El Carmen</t>
  </si>
  <si>
    <t>Pemuco</t>
  </si>
  <si>
    <t>Pinto</t>
  </si>
  <si>
    <t>Quillón</t>
  </si>
  <si>
    <t>San Ignacio</t>
  </si>
  <si>
    <t>Yungay</t>
  </si>
  <si>
    <t>Quirihue</t>
  </si>
  <si>
    <t>Cobquecura</t>
  </si>
  <si>
    <t>Coelemu</t>
  </si>
  <si>
    <t>Ninhue</t>
  </si>
  <si>
    <t>Portezuelo</t>
  </si>
  <si>
    <t>Treguaco</t>
  </si>
  <si>
    <t>San Carlos</t>
  </si>
  <si>
    <t>Coihueco</t>
  </si>
  <si>
    <t>Ñiquén</t>
  </si>
  <si>
    <t>San Fabián</t>
  </si>
  <si>
    <t>San Nicolás</t>
  </si>
  <si>
    <t>Los Alamos</t>
  </si>
  <si>
    <t>Los Angeles</t>
  </si>
  <si>
    <t>Ranquil</t>
  </si>
  <si>
    <t>REPRESENTANTE DEL POSTULANTE</t>
  </si>
  <si>
    <r>
      <t>Superficie a incorporar al área de cobertura en la etapa (Km</t>
    </r>
    <r>
      <rPr>
        <b/>
        <vertAlign val="superscript"/>
        <sz val="11"/>
        <color indexed="8"/>
        <rFont val="Calibri"/>
        <family val="2"/>
        <scheme val="minor"/>
      </rPr>
      <t>2</t>
    </r>
    <r>
      <rPr>
        <b/>
        <sz val="11"/>
        <color indexed="8"/>
        <rFont val="Calibri"/>
        <family val="2"/>
        <scheme val="minor"/>
      </rPr>
      <t>)  (A</t>
    </r>
    <r>
      <rPr>
        <b/>
        <vertAlign val="subscript"/>
        <sz val="11"/>
        <color indexed="8"/>
        <rFont val="Calibri"/>
        <family val="2"/>
        <scheme val="minor"/>
      </rPr>
      <t>ij</t>
    </r>
    <r>
      <rPr>
        <b/>
        <sz val="11"/>
        <color indexed="8"/>
        <rFont val="Calibri"/>
        <family val="2"/>
        <scheme val="minor"/>
      </rPr>
      <t>)</t>
    </r>
  </si>
  <si>
    <t>Región</t>
  </si>
  <si>
    <t>DIRECCIÓN</t>
  </si>
  <si>
    <t>COMUNA</t>
  </si>
  <si>
    <t>Diego de Almagro</t>
  </si>
  <si>
    <t>Viña del Mar</t>
  </si>
  <si>
    <t>Instrucciones:</t>
  </si>
  <si>
    <t>COORDENADAS GEOGRAFICAS - DATUM WGS84 [grados minutos segundos]</t>
  </si>
  <si>
    <r>
      <t>ETAPA N</t>
    </r>
    <r>
      <rPr>
        <b/>
        <vertAlign val="superscript"/>
        <sz val="10"/>
        <rFont val="Times New Roman"/>
        <family val="1"/>
      </rPr>
      <t>o</t>
    </r>
  </si>
  <si>
    <r>
      <t>FICHA N</t>
    </r>
    <r>
      <rPr>
        <b/>
        <vertAlign val="superscript"/>
        <sz val="10"/>
        <rFont val="Times New Roman"/>
        <family val="1"/>
      </rPr>
      <t>o</t>
    </r>
  </si>
  <si>
    <t xml:space="preserve"> BEAMWIDTH HORIZONTAL [Min/Max] [grados] </t>
  </si>
  <si>
    <t>INGENIERO ESPECIALISTA</t>
  </si>
  <si>
    <t>CALLE Y NÚMERO</t>
  </si>
  <si>
    <t>REGIÓN</t>
  </si>
  <si>
    <t>ESTRUCTURA NUEVA O EXISTENTE</t>
  </si>
  <si>
    <t>CODIGO SOPORTE ANTENAS (para estructura existente)</t>
  </si>
  <si>
    <t>ANEXO 9</t>
  </si>
  <si>
    <t>IDENTIFICACION Y CARACTERISTICAS DE LAS ESTACIONES BASE</t>
  </si>
  <si>
    <t>Anexo 9</t>
  </si>
  <si>
    <t>Caquena</t>
  </si>
  <si>
    <t>Punto Inicial</t>
  </si>
  <si>
    <t>Punto Final</t>
  </si>
  <si>
    <t>Longitud total de la ruta (Km)</t>
  </si>
  <si>
    <t>San Pedro de La Paz</t>
  </si>
  <si>
    <t>PCO-1</t>
  </si>
  <si>
    <t>PCO-2</t>
  </si>
  <si>
    <t>PCO-3</t>
  </si>
  <si>
    <t>PCO-4</t>
  </si>
  <si>
    <t>PCO-5</t>
  </si>
  <si>
    <t>PCO-6</t>
  </si>
  <si>
    <t>PCO-7</t>
  </si>
  <si>
    <t>PCO-8</t>
  </si>
  <si>
    <t>PCO-9</t>
  </si>
  <si>
    <t>PCO-10</t>
  </si>
  <si>
    <t>PCO-11</t>
  </si>
  <si>
    <t>PCO-12</t>
  </si>
  <si>
    <t>PCO-13</t>
  </si>
  <si>
    <t>PCO-14</t>
  </si>
  <si>
    <t>PCO-15</t>
  </si>
  <si>
    <t>PCO-16</t>
  </si>
  <si>
    <t>PCO-17</t>
  </si>
  <si>
    <t>PCO-18</t>
  </si>
  <si>
    <t>PCO-19</t>
  </si>
  <si>
    <t>PCO-20</t>
  </si>
  <si>
    <t>PCO-21</t>
  </si>
  <si>
    <t>PCO-22</t>
  </si>
  <si>
    <t>PCO-23</t>
  </si>
  <si>
    <t>PCO-24</t>
  </si>
  <si>
    <t>PCO-25</t>
  </si>
  <si>
    <t>PCO-26</t>
  </si>
  <si>
    <t>PCO-27</t>
  </si>
  <si>
    <t>PCO-28</t>
  </si>
  <si>
    <t>PCO-29</t>
  </si>
  <si>
    <t>PCO-30</t>
  </si>
  <si>
    <t>PCO-31</t>
  </si>
  <si>
    <t>PCO-32</t>
  </si>
  <si>
    <t>PCO-33</t>
  </si>
  <si>
    <t>PCO-34</t>
  </si>
  <si>
    <t>PCO-35</t>
  </si>
  <si>
    <t>PCO-36</t>
  </si>
  <si>
    <t>PCO-37</t>
  </si>
  <si>
    <t>PCO-38</t>
  </si>
  <si>
    <t>PCO-39</t>
  </si>
  <si>
    <t>PCO-40</t>
  </si>
  <si>
    <t>PCO-41</t>
  </si>
  <si>
    <t>PCO-42</t>
  </si>
  <si>
    <t>PCO-43</t>
  </si>
  <si>
    <t>PCO-44</t>
  </si>
  <si>
    <t>PCO-45</t>
  </si>
  <si>
    <t>PCO-46</t>
  </si>
  <si>
    <t>PCO-47</t>
  </si>
  <si>
    <t>PCO-48</t>
  </si>
  <si>
    <t>PCO-49</t>
  </si>
  <si>
    <t>PCO-50</t>
  </si>
  <si>
    <t>PCO-51</t>
  </si>
  <si>
    <t>PCO-52</t>
  </si>
  <si>
    <t>PCO-53</t>
  </si>
  <si>
    <t>PCO-54</t>
  </si>
  <si>
    <t>PCO-55</t>
  </si>
  <si>
    <t>PCO-56</t>
  </si>
  <si>
    <t>PCO-57</t>
  </si>
  <si>
    <t>PCO-58</t>
  </si>
  <si>
    <t>PCO-59</t>
  </si>
  <si>
    <t>PCO-60</t>
  </si>
  <si>
    <t>PCO-61</t>
  </si>
  <si>
    <t>PCO-62</t>
  </si>
  <si>
    <t>PCO-63</t>
  </si>
  <si>
    <t>PCO-64</t>
  </si>
  <si>
    <t>PCO-65</t>
  </si>
  <si>
    <t>PCO-66</t>
  </si>
  <si>
    <t>PUNTAJE POR COBERTURA COMPLEMENTARIA EN LOCALIDADES</t>
  </si>
  <si>
    <t>Puerto Natales</t>
  </si>
  <si>
    <t>TOTAL POLIGONOS</t>
  </si>
  <si>
    <t>Bajo Relún</t>
  </si>
  <si>
    <t>Mauque</t>
  </si>
  <si>
    <t>Villablanca</t>
  </si>
  <si>
    <t>Matte y Sánchez</t>
  </si>
  <si>
    <t>Chiapa</t>
  </si>
  <si>
    <t>El Cabrito</t>
  </si>
  <si>
    <t>Maqui de Quiles</t>
  </si>
  <si>
    <t>Llanada Grande</t>
  </si>
  <si>
    <t>El Límite</t>
  </si>
  <si>
    <t>Macaya</t>
  </si>
  <si>
    <t>Valle de Pichamán</t>
  </si>
  <si>
    <t>El Tranquilo</t>
  </si>
  <si>
    <t>San Lorenzo</t>
  </si>
  <si>
    <t>Puerto Edén</t>
  </si>
  <si>
    <t>El Manzano</t>
  </si>
  <si>
    <t>Boroa Sur</t>
  </si>
  <si>
    <t>Andrés Calbuñir</t>
  </si>
  <si>
    <t>Rayén Lafquén</t>
  </si>
  <si>
    <t>Tres Vientos</t>
  </si>
  <si>
    <t>Rapilermo Bajo</t>
  </si>
  <si>
    <t>El Piche</t>
  </si>
  <si>
    <t>Toconce</t>
  </si>
  <si>
    <t>Las Cortaderas</t>
  </si>
  <si>
    <t>El Barco</t>
  </si>
  <si>
    <t>Puerto Toro</t>
  </si>
  <si>
    <t>Quidicho Chico</t>
  </si>
  <si>
    <t>Oñoñoco</t>
  </si>
  <si>
    <t>Jaiña</t>
  </si>
  <si>
    <t>Las Malvinas</t>
  </si>
  <si>
    <t>Las Catalinas</t>
  </si>
  <si>
    <t>Quilanto</t>
  </si>
  <si>
    <t>IDENTIFICACION DE LAS RUTAS DE COBERTURA OBLIGATORIA</t>
  </si>
  <si>
    <t>Identificación de las Rutas de Cobertura Obligatoria</t>
  </si>
  <si>
    <t>PCO-67</t>
  </si>
  <si>
    <t>Arica 1</t>
  </si>
  <si>
    <t>Arica 2</t>
  </si>
  <si>
    <t>Iquique 1</t>
  </si>
  <si>
    <t>Iquique 2</t>
  </si>
  <si>
    <t>Antofagasta 1</t>
  </si>
  <si>
    <t>Antofagasta 2</t>
  </si>
  <si>
    <t>Antofagasta 3</t>
  </si>
  <si>
    <t>Antofagasta 4</t>
  </si>
  <si>
    <t>PCO-68</t>
  </si>
  <si>
    <t>Copiapó 1</t>
  </si>
  <si>
    <t>Copiapó 2</t>
  </si>
  <si>
    <t>PCO-69</t>
  </si>
  <si>
    <t>PCO-70</t>
  </si>
  <si>
    <t>El Salvador</t>
  </si>
  <si>
    <t>PCO-71</t>
  </si>
  <si>
    <t>Coquimbo 1</t>
  </si>
  <si>
    <t>Coquimbo 2</t>
  </si>
  <si>
    <t>Coquimbo 3</t>
  </si>
  <si>
    <t>Ovalle 1</t>
  </si>
  <si>
    <t>Ovalle 2</t>
  </si>
  <si>
    <t>Valparaíso 1</t>
  </si>
  <si>
    <t>Viña del Mar 1</t>
  </si>
  <si>
    <t>Viña del Mar 2</t>
  </si>
  <si>
    <t>PCO-72</t>
  </si>
  <si>
    <t>Valparaíso 2</t>
  </si>
  <si>
    <t>PCO-73</t>
  </si>
  <si>
    <t>PCO-74</t>
  </si>
  <si>
    <t>PCO-75</t>
  </si>
  <si>
    <t>PCO-76</t>
  </si>
  <si>
    <t>Maipú 1</t>
  </si>
  <si>
    <t>Maipú 2</t>
  </si>
  <si>
    <t>Maipú 3</t>
  </si>
  <si>
    <t>Tagalante 1</t>
  </si>
  <si>
    <t>Talagante 2</t>
  </si>
  <si>
    <t>PCO-77</t>
  </si>
  <si>
    <t>PCO-78</t>
  </si>
  <si>
    <t>Metropolitana de Santiago</t>
  </si>
  <si>
    <t>PCO-79</t>
  </si>
  <si>
    <t>PCO-80</t>
  </si>
  <si>
    <t>PCO-81</t>
  </si>
  <si>
    <t>PCO-82</t>
  </si>
  <si>
    <t>Curicó 1</t>
  </si>
  <si>
    <t>Curicó 2</t>
  </si>
  <si>
    <t>Talca 1</t>
  </si>
  <si>
    <t>Linares 1</t>
  </si>
  <si>
    <t>Linares 2</t>
  </si>
  <si>
    <t>Talca 2</t>
  </si>
  <si>
    <t>PCO-83</t>
  </si>
  <si>
    <t>Chillán 2</t>
  </si>
  <si>
    <t>Chillán 1</t>
  </si>
  <si>
    <t>San Pedro de La Paz 1</t>
  </si>
  <si>
    <t>San Pedro de La Paz 2</t>
  </si>
  <si>
    <t>Los Angeles 1</t>
  </si>
  <si>
    <t>Los Angeles 2</t>
  </si>
  <si>
    <t>PCO-84</t>
  </si>
  <si>
    <t>Tomé 1</t>
  </si>
  <si>
    <t>Tomé 2</t>
  </si>
  <si>
    <t>PCO-85</t>
  </si>
  <si>
    <t>PCO-86</t>
  </si>
  <si>
    <t>Temuco 1</t>
  </si>
  <si>
    <t>Temuco 2</t>
  </si>
  <si>
    <t>Temuco 3</t>
  </si>
  <si>
    <t>PCO-87</t>
  </si>
  <si>
    <t>PCO-88</t>
  </si>
  <si>
    <t>PCO-89</t>
  </si>
  <si>
    <t>Los Ríos</t>
  </si>
  <si>
    <t>PCO-90</t>
  </si>
  <si>
    <t>La Araucanía</t>
  </si>
  <si>
    <t>Ñuble</t>
  </si>
  <si>
    <t>BioBío</t>
  </si>
  <si>
    <t>Libertador General Bernardo O'Higgins</t>
  </si>
  <si>
    <t>Atacama</t>
  </si>
  <si>
    <t>Tarapacá</t>
  </si>
  <si>
    <t>Arica y Parinacota</t>
  </si>
  <si>
    <t>Osorno 1</t>
  </si>
  <si>
    <t>Osorno 2</t>
  </si>
  <si>
    <t>Puerto Montt 2</t>
  </si>
  <si>
    <t>Coyhaique 1</t>
  </si>
  <si>
    <t>Coyhaique 2</t>
  </si>
  <si>
    <t>Punta Arenas 1</t>
  </si>
  <si>
    <t>Punta Arenas 2</t>
  </si>
  <si>
    <t>Puerto Montt 1</t>
  </si>
  <si>
    <t>PCO-91</t>
  </si>
  <si>
    <t>Aysén del General Carlos Ibáñez del Campo</t>
  </si>
  <si>
    <t>Puerto Aysén</t>
  </si>
  <si>
    <t>Magallanes y la Antártica Chilena</t>
  </si>
  <si>
    <t>PCO-92</t>
  </si>
  <si>
    <t>PCO-93</t>
  </si>
  <si>
    <t>PCO-94</t>
  </si>
  <si>
    <t>1.- PROYECTOS DE COBERTURA COMUNAL  (ESTACIONES BASE 5G)</t>
  </si>
  <si>
    <t>2.- PROYECTOS DE COBERTURA COMPLEMENTARIA EN LOCALIDADES</t>
  </si>
  <si>
    <t>(c) Se debe indicar la banda de operación de las estaciones base que se consideran para cubrir a las localidades de cobertura complementaria y a las rutas de cobertura obligatoria (banda de 3,5 GHz objeto del presente concurso u otras bandas de frecuencias que el concesionario tenga entregada en concesión de servicio de telecomunicaciones).</t>
  </si>
  <si>
    <t>3.- PROYECTOS DE COBERTURA OBLIGATORIA EN RUTAS</t>
  </si>
  <si>
    <r>
      <t>Banda de Operación</t>
    </r>
    <r>
      <rPr>
        <sz val="10"/>
        <rFont val="Times New Roman"/>
        <family val="1"/>
      </rPr>
      <t xml:space="preserve"> </t>
    </r>
    <r>
      <rPr>
        <sz val="8"/>
        <rFont val="Times New Roman"/>
        <family val="1"/>
      </rPr>
      <t>(para proyectos de cobertura complementaria en localidades)</t>
    </r>
  </si>
  <si>
    <r>
      <t>Banda de Operación</t>
    </r>
    <r>
      <rPr>
        <sz val="10"/>
        <rFont val="Times New Roman"/>
        <family val="1"/>
      </rPr>
      <t xml:space="preserve"> </t>
    </r>
    <r>
      <rPr>
        <sz val="8"/>
        <rFont val="Times New Roman"/>
        <family val="1"/>
      </rPr>
      <t>(para proyectos de cobertura obligatoria en rutas)</t>
    </r>
  </si>
  <si>
    <r>
      <t xml:space="preserve">(a) Se deben completar </t>
    </r>
    <r>
      <rPr>
        <u/>
        <sz val="10"/>
        <color indexed="8"/>
        <rFont val="Times New Roman"/>
        <family val="1"/>
      </rPr>
      <t>todos</t>
    </r>
    <r>
      <rPr>
        <sz val="10"/>
        <color indexed="8"/>
        <rFont val="Times New Roman"/>
        <family val="1"/>
      </rPr>
      <t xml:space="preserve"> los campos para </t>
    </r>
    <r>
      <rPr>
        <u/>
        <sz val="10"/>
        <rFont val="Times New Roman"/>
        <family val="1"/>
      </rPr>
      <t>todos</t>
    </r>
    <r>
      <rPr>
        <sz val="10"/>
        <color indexed="8"/>
        <rFont val="Times New Roman"/>
        <family val="1"/>
      </rPr>
      <t xml:space="preserve"> los sectores de</t>
    </r>
    <r>
      <rPr>
        <u/>
        <sz val="10"/>
        <rFont val="Times New Roman"/>
        <family val="1"/>
      </rPr>
      <t xml:space="preserve"> todas</t>
    </r>
    <r>
      <rPr>
        <sz val="10"/>
        <color indexed="8"/>
        <rFont val="Times New Roman"/>
        <family val="1"/>
      </rPr>
      <t xml:space="preserve"> las estaciones base consideradas en los distintos sub-proyectos, agregando todas las filas que sea necesario.</t>
    </r>
  </si>
  <si>
    <t>(d) Para la cobertura comunal se requiere tecnología 5G, mientras que para la cobertura complementaria en localidades y cobertura obligatoria en rutas se requiere LTE Advanced Pro como mínimo.</t>
  </si>
  <si>
    <r>
      <t xml:space="preserve">(b) Cada Estación Base se debe clasificar en </t>
    </r>
    <r>
      <rPr>
        <u/>
        <sz val="10"/>
        <color indexed="8"/>
        <rFont val="Times New Roman"/>
        <family val="1"/>
      </rPr>
      <t>sólo uno</t>
    </r>
    <r>
      <rPr>
        <sz val="10"/>
        <color indexed="8"/>
        <rFont val="Times New Roman"/>
        <family val="1"/>
      </rPr>
      <t xml:space="preserve"> de los sub-proyectos siguientes: 1) Cobertura Comunal, 2) Cobertura Complementaria en Localidades, ó 3) Cobertura Obligatoria en Rutas</t>
    </r>
  </si>
  <si>
    <t>Manzanar</t>
  </si>
  <si>
    <t>El Avellano</t>
  </si>
  <si>
    <t>El Caracol</t>
  </si>
  <si>
    <t>LC-2</t>
  </si>
  <si>
    <t>LC-3</t>
  </si>
  <si>
    <t>LC-4</t>
  </si>
  <si>
    <t>LC-5</t>
  </si>
  <si>
    <t>LC-6</t>
  </si>
  <si>
    <t>LC-7</t>
  </si>
  <si>
    <t>LC-8</t>
  </si>
  <si>
    <t>LC-9</t>
  </si>
  <si>
    <t>LC-12</t>
  </si>
  <si>
    <t>LC-13</t>
  </si>
  <si>
    <t>LC-15</t>
  </si>
  <si>
    <t>LC-16</t>
  </si>
  <si>
    <t>LC-18</t>
  </si>
  <si>
    <t>LC-19</t>
  </si>
  <si>
    <t>LC-20</t>
  </si>
  <si>
    <t>LC-21</t>
  </si>
  <si>
    <t>LC-22</t>
  </si>
  <si>
    <t>LC-23</t>
  </si>
  <si>
    <t>LC-1</t>
  </si>
  <si>
    <t>LC-11</t>
  </si>
  <si>
    <t>LC-10</t>
  </si>
  <si>
    <t>LC-17</t>
  </si>
  <si>
    <t>LC-14</t>
  </si>
  <si>
    <t>LC-24</t>
  </si>
  <si>
    <t>LC-25</t>
  </si>
  <si>
    <t>LC-26</t>
  </si>
  <si>
    <t>LC-27</t>
  </si>
  <si>
    <t>LC-28</t>
  </si>
  <si>
    <t>LC-29</t>
  </si>
  <si>
    <t>LC-31</t>
  </si>
  <si>
    <t>LC-30</t>
  </si>
  <si>
    <t>LC-32</t>
  </si>
  <si>
    <t>LC-33</t>
  </si>
  <si>
    <t>Los Maitenes</t>
  </si>
  <si>
    <t>Roble Bonito</t>
  </si>
  <si>
    <t>LC-34</t>
  </si>
  <si>
    <t>LC-35</t>
  </si>
  <si>
    <t>LC-36</t>
  </si>
  <si>
    <t>LC-37</t>
  </si>
  <si>
    <t>LC-38</t>
  </si>
  <si>
    <t>LC-39</t>
  </si>
  <si>
    <t>La Quebrada</t>
  </si>
  <si>
    <t>LC-40</t>
  </si>
  <si>
    <t>LC-41</t>
  </si>
  <si>
    <t>LC-42</t>
  </si>
  <si>
    <t>LC-43</t>
  </si>
  <si>
    <t>LC-44</t>
  </si>
  <si>
    <t>Los Bellotos</t>
  </si>
  <si>
    <t>LC-45</t>
  </si>
  <si>
    <t>LC-46</t>
  </si>
  <si>
    <t>LC-47</t>
  </si>
  <si>
    <t>LC-48</t>
  </si>
  <si>
    <t>LC-49</t>
  </si>
  <si>
    <t>LC-50</t>
  </si>
  <si>
    <t>LC-51</t>
  </si>
  <si>
    <t>LC-52</t>
  </si>
  <si>
    <t>LC-53</t>
  </si>
  <si>
    <t>LC-54</t>
  </si>
  <si>
    <t>LC-55</t>
  </si>
  <si>
    <t>LC-56</t>
  </si>
  <si>
    <t>LC-57</t>
  </si>
  <si>
    <t>LC-58</t>
  </si>
  <si>
    <t>Puerto Cárdenas</t>
  </si>
  <si>
    <t>LC-59</t>
  </si>
  <si>
    <t>Coordenadas Referenciales</t>
  </si>
  <si>
    <t>LC-60</t>
  </si>
  <si>
    <t>LC-61</t>
  </si>
  <si>
    <t>LC-62</t>
  </si>
  <si>
    <t>LC-63</t>
  </si>
  <si>
    <t>LC-64</t>
  </si>
  <si>
    <t>LC-65</t>
  </si>
  <si>
    <t>LC-66</t>
  </si>
  <si>
    <t>LC-67</t>
  </si>
  <si>
    <t>LC-68</t>
  </si>
  <si>
    <t>LC-69</t>
  </si>
  <si>
    <t>LC-70</t>
  </si>
  <si>
    <t>LC-71</t>
  </si>
  <si>
    <t>Pangue-Pitrilon</t>
  </si>
  <si>
    <t>LC-72</t>
  </si>
  <si>
    <t>LC-73</t>
  </si>
  <si>
    <t>LC-74</t>
  </si>
  <si>
    <t>LC-75</t>
  </si>
  <si>
    <t>LC-76</t>
  </si>
  <si>
    <t>LC-77</t>
  </si>
  <si>
    <t>LC-78</t>
  </si>
  <si>
    <t>LC-79</t>
  </si>
  <si>
    <t>Rapilermo Alto</t>
  </si>
  <si>
    <t>LC-80</t>
  </si>
  <si>
    <t>LC-81</t>
  </si>
  <si>
    <t>LC-83</t>
  </si>
  <si>
    <t>LC-82</t>
  </si>
  <si>
    <t>LC-84</t>
  </si>
  <si>
    <t>LC-85</t>
  </si>
  <si>
    <t>LC-86</t>
  </si>
  <si>
    <t>LC-87</t>
  </si>
  <si>
    <t>LC-88</t>
  </si>
  <si>
    <t>La Criollita</t>
  </si>
  <si>
    <t>LC-89</t>
  </si>
  <si>
    <t>LC-90</t>
  </si>
  <si>
    <t>LC-91</t>
  </si>
  <si>
    <t>LC-92</t>
  </si>
  <si>
    <t>LC-93</t>
  </si>
  <si>
    <t>LC-94</t>
  </si>
  <si>
    <t>Biobío</t>
  </si>
  <si>
    <t>Torres del Paine</t>
  </si>
  <si>
    <t>LC-95</t>
  </si>
  <si>
    <t>LC-96</t>
  </si>
  <si>
    <t>LC-97</t>
  </si>
  <si>
    <t>LC-98</t>
  </si>
  <si>
    <t>LC-99</t>
  </si>
  <si>
    <t>(LC)</t>
  </si>
  <si>
    <r>
      <t>(PLC</t>
    </r>
    <r>
      <rPr>
        <b/>
        <vertAlign val="subscript"/>
        <sz val="11"/>
        <color indexed="8"/>
        <rFont val="Calibri"/>
        <family val="2"/>
        <scheme val="minor"/>
      </rPr>
      <t>k</t>
    </r>
    <r>
      <rPr>
        <b/>
        <sz val="11"/>
        <color indexed="8"/>
        <rFont val="Calibri"/>
        <family val="2"/>
        <scheme val="minor"/>
      </rPr>
      <t>)</t>
    </r>
  </si>
  <si>
    <t>Las Gaviotas</t>
  </si>
  <si>
    <t>NOMBRE ESTACION BASE 4G</t>
  </si>
  <si>
    <t>ESTACIONES BASE 4G UTILIZADAS PARA SEÑALIZACIÓN ("ANCHORING") DE ESTACIÓN BASE 5G NSA</t>
  </si>
  <si>
    <t>IDENTIFICADOR ACTO ADMINISTRATIVO QUE AUTORIZA SU OPERACIÓN (O NÚMERO DE INGRESO SUBTEL)</t>
  </si>
  <si>
    <r>
      <t xml:space="preserve">Código Localidad Complementaria que Atiende (LC)
</t>
    </r>
    <r>
      <rPr>
        <sz val="9"/>
        <rFont val="Times New Roman"/>
        <family val="1"/>
      </rPr>
      <t>(según Anexo 6)</t>
    </r>
  </si>
  <si>
    <t>Grupo</t>
  </si>
  <si>
    <t>Código Ruta Obligatoria</t>
  </si>
  <si>
    <t>(RO)</t>
  </si>
  <si>
    <r>
      <t xml:space="preserve">Código de Ruta Obligatoria que Atiende (RO)
</t>
    </r>
    <r>
      <rPr>
        <sz val="9"/>
        <rFont val="Times New Roman"/>
        <family val="1"/>
      </rPr>
      <t>(según Anexo 9)</t>
    </r>
  </si>
  <si>
    <t>RO-1</t>
  </si>
  <si>
    <t>RO-2</t>
  </si>
  <si>
    <t>RO-3</t>
  </si>
  <si>
    <t>RO-4</t>
  </si>
  <si>
    <t>RO-5</t>
  </si>
  <si>
    <t>RO-6</t>
  </si>
  <si>
    <t>RO-7</t>
  </si>
  <si>
    <t>RO-8</t>
  </si>
  <si>
    <t>RO-9</t>
  </si>
  <si>
    <t>RO-10</t>
  </si>
  <si>
    <t>RO-11</t>
  </si>
  <si>
    <t>RO-12</t>
  </si>
  <si>
    <t>RO-13</t>
  </si>
  <si>
    <t>RO-14</t>
  </si>
  <si>
    <t>RO-15</t>
  </si>
  <si>
    <t>RO-16</t>
  </si>
  <si>
    <t>RO-17</t>
  </si>
  <si>
    <t>RO-18</t>
  </si>
  <si>
    <t>RO-19</t>
  </si>
  <si>
    <t>RO-20</t>
  </si>
  <si>
    <t>RO-21</t>
  </si>
  <si>
    <t>B-39</t>
  </si>
  <si>
    <t>D-605</t>
  </si>
  <si>
    <t>D-597</t>
  </si>
  <si>
    <t>Ruta 47</t>
  </si>
  <si>
    <t>D-71</t>
  </si>
  <si>
    <t>D-165</t>
  </si>
  <si>
    <t>D-205</t>
  </si>
  <si>
    <t>E-411</t>
  </si>
  <si>
    <t>Q-44</t>
  </si>
  <si>
    <t>Q-45</t>
  </si>
  <si>
    <t>Q-61</t>
  </si>
  <si>
    <t>O-940</t>
  </si>
  <si>
    <t>O-224-N</t>
  </si>
  <si>
    <t>O-232-N</t>
  </si>
  <si>
    <t>Y-50</t>
  </si>
  <si>
    <t>Y-65</t>
  </si>
  <si>
    <t>Y-655</t>
  </si>
  <si>
    <t>Y-85</t>
  </si>
  <si>
    <t>Y-895</t>
  </si>
  <si>
    <t>B-12</t>
  </si>
  <si>
    <t>LISTADO DE ANEXOS</t>
  </si>
  <si>
    <t>Puntaje de Localidad Complementaria</t>
  </si>
  <si>
    <t>Estación Base Nueva
[SI/NO]</t>
  </si>
  <si>
    <t>PUNTAJE POR INFRAESTRUCTURA NUEVA INSTALADA</t>
  </si>
  <si>
    <t>Cantidad Total de Estaciones Base del Proyecto Comunal</t>
  </si>
  <si>
    <t>Cantidad Total de Estaciones Base Nuevas del Proyecto Comunal</t>
  </si>
  <si>
    <t>ADOSAMIENTO (SI/NO)</t>
  </si>
  <si>
    <t>LC-100</t>
  </si>
  <si>
    <t>LC-101</t>
  </si>
  <si>
    <t>LC-102</t>
  </si>
  <si>
    <t>LC-103</t>
  </si>
  <si>
    <t>LC-104</t>
  </si>
  <si>
    <t>LC-105</t>
  </si>
  <si>
    <t>LC-106</t>
  </si>
  <si>
    <t>LC-107</t>
  </si>
  <si>
    <t>LC-108</t>
  </si>
  <si>
    <t>LC-109</t>
  </si>
  <si>
    <t>LC-110</t>
  </si>
  <si>
    <t>LC-111</t>
  </si>
  <si>
    <t>LC-112</t>
  </si>
  <si>
    <t>LC-113</t>
  </si>
  <si>
    <t>LC-114</t>
  </si>
  <si>
    <t>LC-115</t>
  </si>
  <si>
    <t>LC-116</t>
  </si>
  <si>
    <t>LC-117</t>
  </si>
  <si>
    <t>LC-118</t>
  </si>
  <si>
    <t>LC-119</t>
  </si>
  <si>
    <t>LC-120</t>
  </si>
  <si>
    <t>Cauyurranquil</t>
  </si>
  <si>
    <t>Palquico</t>
  </si>
  <si>
    <t>La Aguada</t>
  </si>
  <si>
    <t>Belén</t>
  </si>
  <si>
    <t>Regina</t>
  </si>
  <si>
    <t>Tigcnamar</t>
  </si>
  <si>
    <t>Pachica</t>
  </si>
  <si>
    <t>Caracoles</t>
  </si>
  <si>
    <t>Sierra Nevada</t>
  </si>
  <si>
    <t>Cuyán</t>
  </si>
  <si>
    <t>Berenguela</t>
  </si>
  <si>
    <t>Quebrada de Aroma</t>
  </si>
  <si>
    <t>El Palomar</t>
  </si>
  <si>
    <t>Folilco</t>
  </si>
  <si>
    <t>Huichahue</t>
  </si>
  <si>
    <t>El Carpintero</t>
  </si>
  <si>
    <t>Estación Aguas Verdes</t>
  </si>
  <si>
    <t>San Miguel de Viluco</t>
  </si>
  <si>
    <t>Diucalemu</t>
  </si>
  <si>
    <t>El Pilme</t>
  </si>
  <si>
    <t>Quiao</t>
  </si>
  <si>
    <t>Huilqueco</t>
  </si>
  <si>
    <t>Cerillos</t>
  </si>
  <si>
    <t>Covadonga</t>
  </si>
  <si>
    <t>Comunidad Agrícola Histórica Los Huascoaltinos</t>
  </si>
  <si>
    <t>Turi</t>
  </si>
  <si>
    <t>Aiquina</t>
  </si>
  <si>
    <t>Quitaqui</t>
  </si>
  <si>
    <t>El Ceballo</t>
  </si>
  <si>
    <t>Caleta Pan de Azúcar</t>
  </si>
  <si>
    <t>Bucalemito</t>
  </si>
  <si>
    <t>Cachiyuyo</t>
  </si>
  <si>
    <t>Teniente Merino</t>
  </si>
  <si>
    <t>Cisnes Medio</t>
  </si>
  <si>
    <t>Cruz de Caña</t>
  </si>
  <si>
    <t>Río Mayer</t>
  </si>
  <si>
    <t>Ñanco</t>
  </si>
  <si>
    <t>Quillaicito I</t>
  </si>
  <si>
    <t>Amincha</t>
  </si>
  <si>
    <t>Carrizal</t>
  </si>
  <si>
    <t>El Convento</t>
  </si>
  <si>
    <t>Liglelfun</t>
  </si>
  <si>
    <t>Comuy</t>
  </si>
  <si>
    <t>El Peñasco</t>
  </si>
  <si>
    <t>Sipiza</t>
  </si>
  <si>
    <t>Lajuelas</t>
  </si>
  <si>
    <t>Las Veguillas</t>
  </si>
  <si>
    <t>Rincón Las Chilcas</t>
  </si>
  <si>
    <t>Catarpe</t>
  </si>
  <si>
    <t>Pallahuala</t>
  </si>
  <si>
    <t>Pejerrey</t>
  </si>
  <si>
    <t>Caleta El Apolillado</t>
  </si>
  <si>
    <t>Alto Río Ibáñez</t>
  </si>
  <si>
    <t>Villa Lago Atravesado</t>
  </si>
  <si>
    <t>Bahía Salada</t>
  </si>
  <si>
    <t>Colliguay</t>
  </si>
  <si>
    <t>Río Mañiguales Norte</t>
  </si>
  <si>
    <t>Quebrada Honda</t>
  </si>
  <si>
    <t>Laguna Figueroa</t>
  </si>
  <si>
    <t>Cerro Benítez</t>
  </si>
  <si>
    <t>Tulahuén</t>
  </si>
  <si>
    <t>Las Minillas (Comunidad Agrícola Histórica San Isidro)</t>
  </si>
  <si>
    <t>Las Breas</t>
  </si>
  <si>
    <t>REGIÓN DE COQUIMBO</t>
  </si>
  <si>
    <t>REGIÓN DE LA ARAUCANÍA</t>
  </si>
  <si>
    <t>REGIÓN DEL BIOBÍO</t>
  </si>
  <si>
    <t>REGIÓN DE ÑUBLE</t>
  </si>
  <si>
    <t>REGIÓN DEL MAULE</t>
  </si>
  <si>
    <t>REGIÓN DE VALPARAÍSO</t>
  </si>
  <si>
    <t>REGIÓN DEL LIBERTADOR GENERAL BERNARDO O'HIGGINS</t>
  </si>
  <si>
    <t>REGIÓN DE TARAPACÁ</t>
  </si>
  <si>
    <t>REGIÓN DE LOS RÍOS</t>
  </si>
  <si>
    <t>REGIÓN DE ARICA Y PARINACOTA</t>
  </si>
  <si>
    <t>REGIÓN DE LOS LAGOS</t>
  </si>
  <si>
    <t>REGIÓN DE ANTOFAGASTA</t>
  </si>
  <si>
    <t>REGIÓN DE ATACAMA</t>
  </si>
  <si>
    <t>REGIÓN DE AYSÉN DEL GENERAL CARLOS IBÁÑEZ DEL CAMPO</t>
  </si>
  <si>
    <t>REGIÓN DE MAGALLANES Y DE LA ANTÁRTICA CHILENA</t>
  </si>
  <si>
    <t>San Pedro de Atacama</t>
  </si>
  <si>
    <t>O'Higgins</t>
  </si>
  <si>
    <t>Marchihue</t>
  </si>
  <si>
    <t>Laguna de Los Cisnes</t>
  </si>
  <si>
    <t>Porcentaje de Estaciones Base Nuevas del Proyecto Comunal (IN)</t>
  </si>
  <si>
    <t>Identificación y Características de las Estaciones Base</t>
  </si>
  <si>
    <t>TECNOLOGIA (3GPP Release 13 o superior)</t>
  </si>
  <si>
    <t>NOMBRE ESTACION BASE 5G
(3GPP Release 17 o superior)</t>
  </si>
  <si>
    <t>POLIGONOS COMUNALES OBLIGATORIOS (COBERTURA OBLIGATORIA COMUNAL)</t>
  </si>
  <si>
    <t>Puntaje por Cobertura Comunal
Puntaje por Cobertura Complementaria en Localidades
Puntaje por Infraestructura Nueva Instalada
Listado de Polígonos Comunales Obligatorios</t>
  </si>
  <si>
    <r>
      <t xml:space="preserve">(e) La dirección indicada para las distintas estaciones base (esto es, calle, número, comuna y región) </t>
    </r>
    <r>
      <rPr>
        <u/>
        <sz val="10"/>
        <color indexed="8"/>
        <rFont val="Times New Roman"/>
        <family val="1"/>
      </rPr>
      <t>deberá corresponder exactamente</t>
    </r>
    <r>
      <rPr>
        <sz val="10"/>
        <color indexed="8"/>
        <rFont val="Times New Roman"/>
        <family val="1"/>
      </rPr>
      <t xml:space="preserve"> a su ubicación geográfica, indicada mediante sus respectivas coordenadas.</t>
    </r>
  </si>
  <si>
    <r>
      <t xml:space="preserve">Código Polígono Comunal Obligatorio que atiende (PCO), cuando aplique
</t>
    </r>
    <r>
      <rPr>
        <sz val="9"/>
        <rFont val="Times New Roman"/>
        <family val="1"/>
      </rPr>
      <t>(según Anexo 6)</t>
    </r>
  </si>
  <si>
    <t>Caleta Maintencillo</t>
  </si>
  <si>
    <t>Huanque</t>
  </si>
  <si>
    <t>El Mollaco</t>
  </si>
  <si>
    <t>Caleta Sierra</t>
  </si>
  <si>
    <t>Caleta Talquilla</t>
  </si>
  <si>
    <t>Código Localidad Complementaria</t>
  </si>
  <si>
    <t>El Macano -  El Tayán</t>
  </si>
  <si>
    <t>La Jarilla</t>
  </si>
  <si>
    <r>
      <t>Superficie de Aporte de nueva Cobertura (Km</t>
    </r>
    <r>
      <rPr>
        <b/>
        <vertAlign val="superscript"/>
        <sz val="10"/>
        <rFont val="Times New Roman"/>
        <family val="1"/>
      </rPr>
      <t>2</t>
    </r>
    <r>
      <rPr>
        <b/>
        <sz val="10"/>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</si>
</sst>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000"/>
    <numFmt numFmtId="165" formatCode="General_)"/>
    <numFmt numFmtId="166" formatCode="#,##0.0"/>
    <numFmt numFmtId="167" formatCode="&quot;$&quot;#,##0"/>
    <numFmt numFmtId="168" formatCode="[$-409]d/mmm/yy;@"/>
    <numFmt numFmtId="169" formatCode="#,##0.0000"/>
    <numFmt numFmtId="170" formatCode="0.000000"/>
    <numFmt numFmtId="171" formatCode="#,##0.000000"/>
    <numFmt numFmtId="172" formatCode="0.000000000000000"/>
    <numFmt numFmtId="173" formatCode="0.0"/>
  </numFmts>
  <fonts count="43" x14ac:knownFonts="1">
    <font>
      <sz val="11"/>
      <color indexed="8"/>
      <name val="Calibri"/>
      <family val="2"/>
      <scheme val="minor"/>
    </font>
    <font>
      <sz val="11"/>
      <color theme="1"/>
      <name val="Calibri"/>
      <family val="2"/>
      <scheme val="minor"/>
    </font>
    <font>
      <sz val="11"/>
      <color theme="1"/>
      <name val="Calibri"/>
      <family val="2"/>
      <scheme val="minor"/>
    </font>
    <font>
      <b/>
      <sz val="11"/>
      <color indexed="8"/>
      <name val="Calibri"/>
      <family val="2"/>
      <scheme val="minor"/>
    </font>
    <font>
      <b/>
      <sz val="14"/>
      <color indexed="8"/>
      <name val="Calibri"/>
      <family val="2"/>
      <scheme val="minor"/>
    </font>
    <font>
      <b/>
      <sz val="10"/>
      <name val="Arial"/>
      <family val="2"/>
    </font>
    <font>
      <sz val="10"/>
      <color indexed="10"/>
      <name val="Arial"/>
      <family val="2"/>
    </font>
    <font>
      <sz val="10"/>
      <color indexed="8"/>
      <name val="Arial"/>
      <family val="2"/>
    </font>
    <font>
      <sz val="10"/>
      <name val="Arial"/>
      <family val="2"/>
    </font>
    <font>
      <sz val="11"/>
      <name val="Arial"/>
      <family val="2"/>
    </font>
    <font>
      <sz val="10"/>
      <name val="Times New Roman"/>
      <family val="1"/>
    </font>
    <font>
      <b/>
      <sz val="10"/>
      <name val="Times New Roman"/>
      <family val="1"/>
    </font>
    <font>
      <b/>
      <vertAlign val="subscript"/>
      <sz val="11"/>
      <color indexed="8"/>
      <name val="Calibri"/>
      <family val="2"/>
      <scheme val="minor"/>
    </font>
    <font>
      <b/>
      <vertAlign val="superscript"/>
      <sz val="11"/>
      <color indexed="8"/>
      <name val="Calibri"/>
      <family val="2"/>
      <scheme val="minor"/>
    </font>
    <font>
      <sz val="10"/>
      <color indexed="8"/>
      <name val="Calibri"/>
      <family val="2"/>
      <scheme val="minor"/>
    </font>
    <font>
      <b/>
      <sz val="11"/>
      <name val="Times New Roman"/>
      <family val="1"/>
    </font>
    <font>
      <b/>
      <sz val="11"/>
      <name val="Arial"/>
      <family val="2"/>
    </font>
    <font>
      <sz val="10"/>
      <color indexed="8"/>
      <name val="Times New Roman"/>
      <family val="1"/>
    </font>
    <font>
      <b/>
      <sz val="18"/>
      <color indexed="8"/>
      <name val="Times New Roman"/>
      <family val="1"/>
    </font>
    <font>
      <b/>
      <sz val="14"/>
      <color indexed="8"/>
      <name val="Times New Roman"/>
      <family val="1"/>
    </font>
    <font>
      <b/>
      <u/>
      <sz val="10"/>
      <color indexed="8"/>
      <name val="Times New Roman"/>
      <family val="1"/>
    </font>
    <font>
      <u/>
      <sz val="10"/>
      <color indexed="8"/>
      <name val="Times New Roman"/>
      <family val="1"/>
    </font>
    <font>
      <u/>
      <sz val="10"/>
      <name val="Times New Roman"/>
      <family val="1"/>
    </font>
    <font>
      <b/>
      <sz val="10"/>
      <color indexed="8"/>
      <name val="Times New Roman"/>
      <family val="1"/>
    </font>
    <font>
      <b/>
      <sz val="10"/>
      <color indexed="8"/>
      <name val="Calibri"/>
      <family val="2"/>
      <scheme val="minor"/>
    </font>
    <font>
      <b/>
      <vertAlign val="superscript"/>
      <sz val="10"/>
      <name val="Times New Roman"/>
      <family val="1"/>
    </font>
    <font>
      <sz val="10"/>
      <color theme="1"/>
      <name val="Calibri"/>
      <family val="2"/>
      <scheme val="minor"/>
    </font>
    <font>
      <sz val="18"/>
      <color indexed="8"/>
      <name val="Times New Roman"/>
      <family val="1"/>
    </font>
    <font>
      <b/>
      <sz val="9"/>
      <color indexed="8"/>
      <name val="Calibri"/>
      <family val="2"/>
      <scheme val="minor"/>
    </font>
    <font>
      <sz val="9"/>
      <name val="Times New Roman"/>
      <family val="1"/>
    </font>
    <font>
      <sz val="8"/>
      <name val="Times New Roman"/>
      <family val="1"/>
    </font>
    <font>
      <sz val="9"/>
      <color indexed="8"/>
      <name val="Calibri"/>
      <family val="2"/>
      <scheme val="minor"/>
    </font>
    <font>
      <b/>
      <sz val="10"/>
      <color indexed="8"/>
      <name val="Arial"/>
      <family val="2"/>
    </font>
    <font>
      <b/>
      <sz val="10"/>
      <color rgb="FF00B0F0"/>
      <name val="Arial"/>
      <family val="2"/>
    </font>
    <font>
      <b/>
      <sz val="10"/>
      <color rgb="FF0070C0"/>
      <name val="Arial"/>
      <family val="2"/>
    </font>
    <font>
      <b/>
      <sz val="10"/>
      <color rgb="FF00B050"/>
      <name val="Arial"/>
      <family val="2"/>
    </font>
    <font>
      <b/>
      <sz val="10"/>
      <color rgb="FFFF0000"/>
      <name val="Arial"/>
      <family val="2"/>
    </font>
    <font>
      <sz val="9"/>
      <color indexed="81"/>
      <name val="Tahoma"/>
      <family val="2"/>
    </font>
    <font>
      <b/>
      <sz val="9"/>
      <color indexed="81"/>
      <name val="Tahoma"/>
      <family val="2"/>
    </font>
    <font>
      <sz val="11"/>
      <name val="Calibri"/>
      <family val="2"/>
      <scheme val="minor"/>
    </font>
    <font>
      <sz val="10"/>
      <name val="Calibri"/>
      <family val="2"/>
      <scheme val="minor"/>
    </font>
    <font>
      <vertAlign val="superscript"/>
      <sz val="9"/>
      <color indexed="81"/>
      <name val="Tahoma"/>
      <family val="2"/>
    </font>
    <font>
      <u/>
      <sz val="9"/>
      <color indexed="81"/>
      <name val="Tahoma"/>
      <family val="2"/>
    </font>
  </fonts>
  <fills count="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bgColor theme="0"/>
      </patternFill>
    </fill>
    <fill>
      <patternFill patternType="solid">
        <fgColor indexed="65"/>
        <bgColor theme="0"/>
      </patternFill>
    </fill>
    <fill>
      <patternFill patternType="solid">
        <fgColor rgb="FFFFFF00"/>
        <bgColor indexed="64"/>
      </patternFill>
    </fill>
    <fill>
      <patternFill patternType="solid">
        <fgColor theme="4" tint="0.59999389629810485"/>
        <bgColor indexed="64"/>
      </patternFill>
    </fill>
    <fill>
      <patternFill patternType="solid">
        <fgColor theme="0" tint="-0.249977111117893"/>
        <bgColor indexed="64"/>
      </patternFill>
    </fill>
  </fills>
  <borders count="4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auto="1"/>
      </right>
      <top style="medium">
        <color auto="1"/>
      </top>
      <bottom/>
      <diagonal/>
    </border>
    <border>
      <left/>
      <right style="medium">
        <color auto="1"/>
      </right>
      <top/>
      <bottom/>
      <diagonal/>
    </border>
    <border>
      <left style="medium">
        <color indexed="64"/>
      </left>
      <right/>
      <top/>
      <bottom style="thin">
        <color indexed="64"/>
      </bottom>
      <diagonal/>
    </border>
    <border>
      <left/>
      <right style="medium">
        <color auto="1"/>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auto="1"/>
      </left>
      <right/>
      <top/>
      <bottom/>
      <diagonal/>
    </border>
    <border>
      <left/>
      <right style="thin">
        <color auto="1"/>
      </right>
      <top/>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s>
  <cellStyleXfs count="2">
    <xf numFmtId="0" fontId="0" fillId="0" borderId="0"/>
    <xf numFmtId="168" fontId="2" fillId="0" borderId="0"/>
  </cellStyleXfs>
  <cellXfs count="281">
    <xf numFmtId="0" fontId="0" fillId="0" borderId="0" xfId="0"/>
    <xf numFmtId="0" fontId="0" fillId="0" borderId="0" xfId="0" applyAlignment="1">
      <alignment horizontal="center" wrapText="1"/>
    </xf>
    <xf numFmtId="0" fontId="0" fillId="0" borderId="0" xfId="0" applyAlignment="1">
      <alignment vertical="center"/>
    </xf>
    <xf numFmtId="0" fontId="0" fillId="0" borderId="0" xfId="0" applyAlignment="1">
      <alignment horizontal="center" vertical="center"/>
    </xf>
    <xf numFmtId="164" fontId="0" fillId="0" borderId="0" xfId="0" applyNumberFormat="1" applyAlignment="1">
      <alignment horizontal="center" vertical="center"/>
    </xf>
    <xf numFmtId="0" fontId="3" fillId="0" borderId="0" xfId="0" applyFont="1" applyAlignment="1">
      <alignment horizontal="center" vertical="center"/>
    </xf>
    <xf numFmtId="164" fontId="0" fillId="0" borderId="0" xfId="0" applyNumberFormat="1"/>
    <xf numFmtId="0" fontId="3" fillId="0" borderId="0" xfId="0" applyFont="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xf>
    <xf numFmtId="0" fontId="6" fillId="2" borderId="3" xfId="0" applyFont="1" applyFill="1" applyBorder="1"/>
    <xf numFmtId="0" fontId="5" fillId="2" borderId="0" xfId="0" applyFont="1" applyFill="1" applyAlignment="1">
      <alignment horizontal="center" vertical="center" wrapText="1"/>
    </xf>
    <xf numFmtId="0" fontId="5" fillId="0" borderId="0" xfId="0" applyFont="1" applyFill="1"/>
    <xf numFmtId="3" fontId="0" fillId="0" borderId="0" xfId="0" applyNumberFormat="1" applyAlignment="1">
      <alignment horizontal="center" vertical="center"/>
    </xf>
    <xf numFmtId="0" fontId="5" fillId="2" borderId="0" xfId="0" applyFont="1" applyFill="1" applyAlignment="1">
      <alignment horizontal="center" vertical="top"/>
    </xf>
    <xf numFmtId="0" fontId="6" fillId="3" borderId="3" xfId="0" applyFont="1" applyFill="1" applyBorder="1"/>
    <xf numFmtId="0" fontId="0" fillId="3" borderId="0" xfId="0" applyFill="1"/>
    <xf numFmtId="166" fontId="7" fillId="0" borderId="0" xfId="0" applyNumberFormat="1" applyFont="1" applyFill="1" applyAlignment="1" applyProtection="1">
      <alignment vertical="center" wrapText="1"/>
    </xf>
    <xf numFmtId="0" fontId="0" fillId="0" borderId="0" xfId="0" applyFill="1"/>
    <xf numFmtId="0" fontId="0" fillId="0" borderId="0" xfId="0" applyBorder="1"/>
    <xf numFmtId="0" fontId="0" fillId="0" borderId="4" xfId="0" applyBorder="1"/>
    <xf numFmtId="165" fontId="7" fillId="0" borderId="0" xfId="0" applyNumberFormat="1" applyFont="1" applyFill="1" applyAlignment="1" applyProtection="1">
      <alignment vertical="center" wrapText="1"/>
    </xf>
    <xf numFmtId="164" fontId="8" fillId="0" borderId="0" xfId="0" applyNumberFormat="1" applyFont="1" applyAlignment="1">
      <alignment horizontal="center"/>
    </xf>
    <xf numFmtId="0" fontId="9" fillId="0" borderId="0" xfId="0" applyFont="1" applyBorder="1"/>
    <xf numFmtId="0" fontId="9" fillId="0" borderId="0" xfId="0" applyFont="1"/>
    <xf numFmtId="165" fontId="7" fillId="0" borderId="0" xfId="0" applyNumberFormat="1" applyFont="1" applyFill="1" applyAlignment="1" applyProtection="1">
      <alignment horizontal="right" vertical="center" wrapText="1"/>
    </xf>
    <xf numFmtId="0" fontId="3" fillId="0" borderId="0" xfId="0" applyFont="1" applyAlignment="1">
      <alignment horizontal="center"/>
    </xf>
    <xf numFmtId="0" fontId="5" fillId="0" borderId="0" xfId="0" applyFont="1" applyFill="1" applyAlignment="1">
      <alignment horizontal="center" vertical="center" wrapText="1"/>
    </xf>
    <xf numFmtId="0" fontId="14" fillId="0" borderId="0" xfId="0" applyFont="1"/>
    <xf numFmtId="164" fontId="3" fillId="0" borderId="0" xfId="0" applyNumberFormat="1" applyFont="1" applyAlignment="1">
      <alignment horizontal="center" vertical="center"/>
    </xf>
    <xf numFmtId="3" fontId="0" fillId="0" borderId="0" xfId="0" applyNumberFormat="1"/>
    <xf numFmtId="166" fontId="0" fillId="0" borderId="0" xfId="0" applyNumberFormat="1" applyAlignment="1">
      <alignment horizontal="center" wrapText="1"/>
    </xf>
    <xf numFmtId="166" fontId="3" fillId="0" borderId="0" xfId="0" applyNumberFormat="1" applyFont="1" applyAlignment="1">
      <alignment horizontal="center" vertical="center" wrapText="1"/>
    </xf>
    <xf numFmtId="166" fontId="3" fillId="0" borderId="0" xfId="0" applyNumberFormat="1" applyFont="1" applyAlignment="1">
      <alignment horizontal="center" vertical="center"/>
    </xf>
    <xf numFmtId="166" fontId="0" fillId="0" borderId="0" xfId="0" applyNumberFormat="1" applyAlignment="1">
      <alignment horizontal="center" vertical="center"/>
    </xf>
    <xf numFmtId="166" fontId="0" fillId="0" borderId="0" xfId="0" applyNumberFormat="1" applyFill="1"/>
    <xf numFmtId="1" fontId="0" fillId="0" borderId="0" xfId="0" applyNumberFormat="1" applyAlignment="1">
      <alignment horizontal="center" vertical="center"/>
    </xf>
    <xf numFmtId="0" fontId="17" fillId="0" borderId="0" xfId="0" applyFont="1"/>
    <xf numFmtId="0" fontId="19" fillId="0" borderId="0" xfId="0" applyFont="1"/>
    <xf numFmtId="0" fontId="20" fillId="0" borderId="0" xfId="0" applyFont="1"/>
    <xf numFmtId="0" fontId="23" fillId="0" borderId="0" xfId="0" applyFont="1"/>
    <xf numFmtId="0" fontId="23" fillId="0" borderId="0" xfId="0" applyFont="1" applyAlignment="1">
      <alignment vertical="center"/>
    </xf>
    <xf numFmtId="0" fontId="11" fillId="0" borderId="16" xfId="0" applyFont="1" applyBorder="1" applyAlignment="1">
      <alignment horizontal="center" vertical="center" wrapText="1"/>
    </xf>
    <xf numFmtId="0" fontId="11" fillId="3" borderId="16"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0" xfId="0" applyFont="1" applyAlignment="1">
      <alignment horizontal="center" vertical="center" wrapText="1"/>
    </xf>
    <xf numFmtId="0" fontId="17" fillId="0" borderId="14" xfId="0" applyFont="1" applyBorder="1"/>
    <xf numFmtId="0" fontId="17" fillId="0" borderId="23" xfId="0" applyFont="1" applyBorder="1"/>
    <xf numFmtId="0" fontId="17" fillId="0" borderId="24" xfId="0" applyFont="1" applyBorder="1"/>
    <xf numFmtId="0" fontId="17" fillId="0" borderId="25" xfId="0" applyFont="1" applyBorder="1"/>
    <xf numFmtId="0" fontId="17" fillId="0" borderId="15" xfId="0" applyFont="1" applyBorder="1"/>
    <xf numFmtId="0" fontId="17" fillId="0" borderId="26" xfId="0" applyFont="1" applyBorder="1"/>
    <xf numFmtId="0" fontId="17" fillId="0" borderId="2" xfId="0" applyFont="1" applyBorder="1"/>
    <xf numFmtId="0" fontId="17" fillId="0" borderId="27" xfId="0" applyFont="1" applyBorder="1"/>
    <xf numFmtId="0" fontId="17" fillId="0" borderId="13" xfId="0" applyFont="1" applyBorder="1"/>
    <xf numFmtId="0" fontId="17" fillId="0" borderId="17" xfId="0" applyFont="1" applyBorder="1"/>
    <xf numFmtId="0" fontId="17" fillId="0" borderId="19" xfId="0" applyFont="1" applyBorder="1"/>
    <xf numFmtId="0" fontId="17" fillId="0" borderId="18" xfId="0" applyFont="1" applyBorder="1"/>
    <xf numFmtId="0" fontId="10" fillId="4" borderId="28" xfId="0" applyFont="1" applyFill="1" applyBorder="1" applyAlignment="1">
      <alignment vertical="center"/>
    </xf>
    <xf numFmtId="0" fontId="17" fillId="5" borderId="29" xfId="0" applyFont="1" applyFill="1" applyBorder="1"/>
    <xf numFmtId="0" fontId="10" fillId="4" borderId="0" xfId="0" applyFont="1" applyFill="1" applyBorder="1" applyAlignment="1">
      <alignment vertical="center"/>
    </xf>
    <xf numFmtId="0" fontId="0" fillId="4" borderId="0" xfId="0" applyFill="1" applyBorder="1" applyAlignment="1">
      <alignment vertical="center"/>
    </xf>
    <xf numFmtId="0" fontId="17" fillId="5" borderId="30" xfId="0" applyFont="1" applyFill="1" applyBorder="1"/>
    <xf numFmtId="0" fontId="10" fillId="4" borderId="10" xfId="0" applyFont="1" applyFill="1" applyBorder="1" applyAlignment="1">
      <alignment horizontal="right" vertical="center"/>
    </xf>
    <xf numFmtId="0" fontId="10" fillId="4" borderId="4" xfId="0" applyFont="1" applyFill="1" applyBorder="1" applyAlignment="1">
      <alignment vertical="center"/>
    </xf>
    <xf numFmtId="0" fontId="0" fillId="4" borderId="4" xfId="0" applyFill="1" applyBorder="1" applyAlignment="1">
      <alignment vertical="center"/>
    </xf>
    <xf numFmtId="0" fontId="10" fillId="4" borderId="10" xfId="0" applyFont="1" applyFill="1" applyBorder="1" applyAlignment="1">
      <alignment vertical="center"/>
    </xf>
    <xf numFmtId="0" fontId="10" fillId="4" borderId="31" xfId="0" applyFont="1" applyFill="1" applyBorder="1" applyAlignment="1">
      <alignment vertical="center"/>
    </xf>
    <xf numFmtId="0" fontId="17" fillId="5" borderId="32" xfId="0" applyFont="1" applyFill="1" applyBorder="1"/>
    <xf numFmtId="0" fontId="17" fillId="5" borderId="10" xfId="0" applyFont="1" applyFill="1" applyBorder="1"/>
    <xf numFmtId="0" fontId="17" fillId="5" borderId="0" xfId="0" applyFont="1" applyFill="1" applyBorder="1"/>
    <xf numFmtId="0" fontId="17" fillId="5" borderId="31" xfId="0" applyFont="1" applyFill="1" applyBorder="1"/>
    <xf numFmtId="0" fontId="17" fillId="5" borderId="4" xfId="0" applyFont="1" applyFill="1" applyBorder="1"/>
    <xf numFmtId="0" fontId="10" fillId="4" borderId="10" xfId="0" applyFont="1" applyFill="1" applyBorder="1" applyAlignment="1">
      <alignment horizontal="center" vertical="center"/>
    </xf>
    <xf numFmtId="0" fontId="17" fillId="5" borderId="11" xfId="0" applyFont="1" applyFill="1" applyBorder="1"/>
    <xf numFmtId="0" fontId="17" fillId="5" borderId="8" xfId="0" applyFont="1" applyFill="1" applyBorder="1"/>
    <xf numFmtId="0" fontId="17" fillId="5" borderId="12" xfId="0" applyFont="1" applyFill="1" applyBorder="1"/>
    <xf numFmtId="0" fontId="3" fillId="0" borderId="0" xfId="0" applyFont="1" applyAlignment="1">
      <alignment horizontal="left" vertical="center"/>
    </xf>
    <xf numFmtId="0" fontId="0" fillId="0" borderId="0" xfId="0" applyAlignment="1">
      <alignment horizontal="center" vertical="center"/>
    </xf>
    <xf numFmtId="0" fontId="17" fillId="0" borderId="33" xfId="0" applyFont="1" applyBorder="1"/>
    <xf numFmtId="0" fontId="17" fillId="0" borderId="1" xfId="0" applyFont="1" applyBorder="1"/>
    <xf numFmtId="0" fontId="17" fillId="0" borderId="34" xfId="0" applyFont="1" applyBorder="1"/>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17" fillId="0" borderId="0" xfId="0" applyFont="1" applyAlignment="1">
      <alignment horizontal="center"/>
    </xf>
    <xf numFmtId="0" fontId="19" fillId="0" borderId="0" xfId="0" applyFont="1" applyAlignment="1">
      <alignment horizontal="left"/>
    </xf>
    <xf numFmtId="0" fontId="19" fillId="0" borderId="0" xfId="0" applyFont="1" applyAlignment="1">
      <alignment horizontal="center"/>
    </xf>
    <xf numFmtId="169" fontId="3" fillId="0" borderId="36" xfId="0" applyNumberFormat="1" applyFont="1" applyBorder="1" applyAlignment="1">
      <alignment horizontal="center" vertical="center"/>
    </xf>
    <xf numFmtId="2" fontId="0" fillId="0" borderId="35" xfId="0" applyNumberFormat="1" applyBorder="1" applyAlignment="1">
      <alignment horizontal="center" vertical="center"/>
    </xf>
    <xf numFmtId="169" fontId="0" fillId="0" borderId="36" xfId="0" applyNumberFormat="1" applyBorder="1" applyAlignment="1">
      <alignment horizontal="center" vertical="center"/>
    </xf>
    <xf numFmtId="2" fontId="0" fillId="0" borderId="36" xfId="0" applyNumberFormat="1" applyBorder="1" applyAlignment="1">
      <alignment horizontal="center" vertical="center"/>
    </xf>
    <xf numFmtId="164" fontId="0" fillId="0" borderId="0" xfId="0" applyNumberFormat="1" applyAlignment="1">
      <alignment horizontal="center"/>
    </xf>
    <xf numFmtId="169" fontId="0" fillId="0" borderId="0" xfId="0" applyNumberFormat="1" applyAlignment="1">
      <alignment horizontal="center" vertical="center"/>
    </xf>
    <xf numFmtId="0" fontId="5" fillId="0" borderId="0" xfId="0" applyFont="1" applyFill="1" applyAlignment="1">
      <alignment horizontal="center"/>
    </xf>
    <xf numFmtId="169" fontId="0" fillId="0" borderId="4" xfId="0" applyNumberFormat="1" applyBorder="1"/>
    <xf numFmtId="169" fontId="7" fillId="0" borderId="0" xfId="0" applyNumberFormat="1" applyFont="1" applyFill="1" applyAlignment="1" applyProtection="1">
      <alignment vertical="center" wrapText="1"/>
    </xf>
    <xf numFmtId="0" fontId="14" fillId="0" borderId="0" xfId="0" applyFont="1" applyAlignment="1">
      <alignment horizontal="center" vertical="center"/>
    </xf>
    <xf numFmtId="0" fontId="14" fillId="0" borderId="0" xfId="0" applyFont="1" applyAlignment="1">
      <alignment horizontal="center"/>
    </xf>
    <xf numFmtId="0" fontId="3" fillId="0" borderId="0" xfId="0" applyFont="1" applyAlignment="1">
      <alignment horizontal="center" vertical="center" wrapText="1"/>
    </xf>
    <xf numFmtId="0" fontId="4" fillId="0" borderId="0" xfId="0" applyFont="1" applyAlignment="1">
      <alignment horizontal="left"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2" fontId="3" fillId="0" borderId="0" xfId="0" applyNumberFormat="1" applyFont="1" applyAlignment="1">
      <alignment horizontal="center" vertical="center"/>
    </xf>
    <xf numFmtId="167" fontId="3" fillId="0" borderId="0" xfId="0" applyNumberFormat="1" applyFont="1" applyAlignment="1">
      <alignment horizontal="center" vertical="center" wrapText="1"/>
    </xf>
    <xf numFmtId="0" fontId="14" fillId="0" borderId="0" xfId="0" applyFont="1" applyFill="1"/>
    <xf numFmtId="0" fontId="5" fillId="0" borderId="0" xfId="0" applyFont="1" applyFill="1" applyAlignment="1">
      <alignment horizontal="right"/>
    </xf>
    <xf numFmtId="0" fontId="14" fillId="0" borderId="0" xfId="0" applyFont="1" applyAlignment="1">
      <alignment horizontal="left" vertical="center"/>
    </xf>
    <xf numFmtId="0" fontId="14" fillId="0" borderId="0" xfId="0" applyFont="1" applyAlignment="1">
      <alignment vertical="center"/>
    </xf>
    <xf numFmtId="170" fontId="0" fillId="0" borderId="0" xfId="0" applyNumberFormat="1" applyAlignment="1">
      <alignment horizontal="center" vertical="center"/>
    </xf>
    <xf numFmtId="170" fontId="0" fillId="0" borderId="0" xfId="0" applyNumberFormat="1" applyAlignment="1">
      <alignment horizontal="center"/>
    </xf>
    <xf numFmtId="0" fontId="0" fillId="0" borderId="0" xfId="0" applyFill="1" applyAlignment="1">
      <alignment horizontal="center" vertical="center"/>
    </xf>
    <xf numFmtId="170" fontId="0" fillId="0" borderId="0" xfId="0" applyNumberFormat="1" applyFill="1" applyAlignment="1">
      <alignment horizontal="center" vertical="center"/>
    </xf>
    <xf numFmtId="0" fontId="14" fillId="0" borderId="0" xfId="0" applyFont="1" applyFill="1" applyBorder="1"/>
    <xf numFmtId="171" fontId="0" fillId="0" borderId="0" xfId="0" applyNumberFormat="1" applyAlignment="1">
      <alignment horizontal="center" vertical="center"/>
    </xf>
    <xf numFmtId="2" fontId="0" fillId="0" borderId="0" xfId="0" applyNumberFormat="1" applyAlignment="1">
      <alignment vertical="center"/>
    </xf>
    <xf numFmtId="2" fontId="0" fillId="0" borderId="0" xfId="0" applyNumberFormat="1"/>
    <xf numFmtId="172" fontId="0" fillId="0" borderId="0" xfId="0" applyNumberFormat="1"/>
    <xf numFmtId="0" fontId="28" fillId="0" borderId="0" xfId="0" applyFont="1" applyAlignment="1">
      <alignment horizontal="center" vertical="center" wrapText="1"/>
    </xf>
    <xf numFmtId="3" fontId="0" fillId="0" borderId="0" xfId="0" applyNumberFormat="1" applyAlignment="1">
      <alignment horizontal="center"/>
    </xf>
    <xf numFmtId="0" fontId="0" fillId="0" borderId="0" xfId="0" applyAlignment="1">
      <alignment horizontal="center"/>
    </xf>
    <xf numFmtId="0" fontId="3" fillId="0" borderId="35" xfId="0" applyFont="1" applyBorder="1" applyAlignment="1">
      <alignment horizontal="center" vertical="center"/>
    </xf>
    <xf numFmtId="0" fontId="17" fillId="0" borderId="0" xfId="0" applyFont="1" applyBorder="1"/>
    <xf numFmtId="167" fontId="11" fillId="0" borderId="6" xfId="0" applyNumberFormat="1" applyFont="1" applyBorder="1" applyAlignment="1">
      <alignment horizontal="center" vertical="center" wrapText="1"/>
    </xf>
    <xf numFmtId="0" fontId="17" fillId="0" borderId="39" xfId="0" applyFont="1" applyBorder="1"/>
    <xf numFmtId="0" fontId="17" fillId="0" borderId="41" xfId="0" applyFont="1" applyBorder="1"/>
    <xf numFmtId="0" fontId="17" fillId="0" borderId="43" xfId="0" applyFont="1" applyBorder="1"/>
    <xf numFmtId="0" fontId="26" fillId="0" borderId="0" xfId="0" applyFont="1" applyFill="1"/>
    <xf numFmtId="0" fontId="0" fillId="0" borderId="0" xfId="0" applyBorder="1" applyAlignment="1">
      <alignment horizontal="center" vertical="center"/>
    </xf>
    <xf numFmtId="0" fontId="14" fillId="0" borderId="0" xfId="0" applyFont="1" applyBorder="1"/>
    <xf numFmtId="170" fontId="0" fillId="0" borderId="0" xfId="0" applyNumberFormat="1" applyBorder="1" applyAlignment="1">
      <alignment horizontal="center" vertical="center"/>
    </xf>
    <xf numFmtId="0" fontId="6" fillId="2" borderId="44" xfId="0" applyFont="1" applyFill="1" applyBorder="1"/>
    <xf numFmtId="171" fontId="0" fillId="0" borderId="0" xfId="0" applyNumberFormat="1" applyBorder="1" applyAlignment="1">
      <alignment horizontal="center" vertical="center"/>
    </xf>
    <xf numFmtId="0" fontId="6" fillId="2" borderId="45" xfId="0" applyFont="1" applyFill="1" applyBorder="1"/>
    <xf numFmtId="0" fontId="0" fillId="0" borderId="0" xfId="0" applyAlignment="1">
      <alignment horizontal="center" vertical="center"/>
    </xf>
    <xf numFmtId="0" fontId="0" fillId="0" borderId="0" xfId="0" applyFill="1" applyAlignment="1"/>
    <xf numFmtId="3" fontId="0" fillId="0" borderId="0" xfId="0" applyNumberFormat="1" applyFill="1" applyAlignment="1">
      <alignment horizontal="center" vertical="center"/>
    </xf>
    <xf numFmtId="0" fontId="3" fillId="0" borderId="0" xfId="0" applyFont="1" applyFill="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center" vertical="center" wrapText="1"/>
    </xf>
    <xf numFmtId="2" fontId="31" fillId="0" borderId="35" xfId="0" applyNumberFormat="1" applyFont="1" applyBorder="1" applyAlignment="1">
      <alignment horizontal="center" vertical="center"/>
    </xf>
    <xf numFmtId="169" fontId="31" fillId="0" borderId="36" xfId="0" applyNumberFormat="1" applyFont="1" applyBorder="1" applyAlignment="1">
      <alignment horizontal="center" vertical="center"/>
    </xf>
    <xf numFmtId="2" fontId="31" fillId="0" borderId="36" xfId="0"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xf numFmtId="164" fontId="7" fillId="0" borderId="35" xfId="0" applyNumberFormat="1" applyFont="1" applyBorder="1" applyAlignment="1">
      <alignment horizontal="center" vertical="center"/>
    </xf>
    <xf numFmtId="164" fontId="7" fillId="0" borderId="36" xfId="0" applyNumberFormat="1" applyFont="1" applyBorder="1" applyAlignment="1">
      <alignment horizontal="center" vertical="center"/>
    </xf>
    <xf numFmtId="2" fontId="7" fillId="0" borderId="0" xfId="0" applyNumberFormat="1" applyFont="1" applyAlignment="1">
      <alignment horizontal="center"/>
    </xf>
    <xf numFmtId="173" fontId="7" fillId="0" borderId="0" xfId="0" applyNumberFormat="1" applyFont="1" applyAlignment="1">
      <alignment horizontal="center" vertical="center"/>
    </xf>
    <xf numFmtId="173" fontId="7" fillId="0" borderId="0" xfId="0" applyNumberFormat="1" applyFont="1" applyAlignment="1">
      <alignment horizontal="center"/>
    </xf>
    <xf numFmtId="0" fontId="7" fillId="0" borderId="0" xfId="0" applyFont="1" applyBorder="1" applyAlignment="1">
      <alignment horizontal="left"/>
    </xf>
    <xf numFmtId="0" fontId="11" fillId="3" borderId="5" xfId="0" applyFont="1" applyFill="1" applyBorder="1" applyAlignment="1">
      <alignment horizontal="center" vertical="center" wrapText="1"/>
    </xf>
    <xf numFmtId="0" fontId="0" fillId="0" borderId="41" xfId="0" applyBorder="1" applyAlignment="1"/>
    <xf numFmtId="0" fontId="0" fillId="0" borderId="32" xfId="0" applyBorder="1" applyAlignment="1"/>
    <xf numFmtId="0" fontId="0" fillId="0" borderId="43" xfId="0" applyBorder="1" applyAlignment="1"/>
    <xf numFmtId="0" fontId="0" fillId="0" borderId="0" xfId="0" applyAlignment="1">
      <alignment horizontal="center" vertical="center"/>
    </xf>
    <xf numFmtId="0" fontId="9" fillId="0" borderId="0" xfId="0" applyFont="1" applyFill="1" applyBorder="1" applyAlignment="1">
      <alignment horizontal="center"/>
    </xf>
    <xf numFmtId="0" fontId="0" fillId="0" borderId="0" xfId="0" applyBorder="1" applyAlignment="1">
      <alignment horizontal="center"/>
    </xf>
    <xf numFmtId="0" fontId="0" fillId="0" borderId="0" xfId="0" applyAlignment="1">
      <alignment vertical="center" wrapText="1"/>
    </xf>
    <xf numFmtId="0" fontId="4" fillId="0" borderId="0" xfId="0" applyFont="1" applyFill="1" applyAlignment="1">
      <alignment horizontal="left" vertical="center"/>
    </xf>
    <xf numFmtId="0" fontId="0" fillId="0" borderId="0" xfId="0" applyFill="1" applyAlignment="1">
      <alignment horizontal="left"/>
    </xf>
    <xf numFmtId="0" fontId="0" fillId="0" borderId="0" xfId="0" applyBorder="1" applyAlignment="1">
      <alignment horizontal="right"/>
    </xf>
    <xf numFmtId="0" fontId="3" fillId="0" borderId="0" xfId="0" applyFont="1" applyBorder="1" applyAlignment="1">
      <alignment horizontal="right"/>
    </xf>
    <xf numFmtId="9" fontId="6" fillId="3" borderId="3" xfId="0" applyNumberFormat="1" applyFont="1" applyFill="1" applyBorder="1"/>
    <xf numFmtId="0" fontId="4" fillId="7" borderId="0" xfId="0" applyFont="1" applyFill="1" applyAlignment="1">
      <alignment horizontal="left" vertical="center"/>
    </xf>
    <xf numFmtId="0" fontId="32" fillId="0" borderId="0" xfId="0" applyFont="1" applyBorder="1" applyAlignment="1">
      <alignment horizontal="center" vertical="center"/>
    </xf>
    <xf numFmtId="0" fontId="33" fillId="0" borderId="0" xfId="0" applyFont="1" applyBorder="1" applyAlignment="1">
      <alignment horizontal="center" vertical="center"/>
    </xf>
    <xf numFmtId="0" fontId="34" fillId="0" borderId="0" xfId="0" applyFont="1" applyBorder="1" applyAlignment="1">
      <alignment horizontal="center" vertical="center"/>
    </xf>
    <xf numFmtId="0" fontId="35" fillId="0" borderId="0" xfId="0" applyFont="1" applyBorder="1" applyAlignment="1">
      <alignment horizontal="center" vertical="center"/>
    </xf>
    <xf numFmtId="0" fontId="36" fillId="0" borderId="0" xfId="0" applyFont="1" applyBorder="1" applyAlignment="1">
      <alignment horizontal="center" vertical="center"/>
    </xf>
    <xf numFmtId="0" fontId="4" fillId="0" borderId="0" xfId="0" applyFont="1" applyAlignment="1">
      <alignment horizontal="left" vertical="center"/>
    </xf>
    <xf numFmtId="0" fontId="3" fillId="0" borderId="0" xfId="0" applyFont="1" applyAlignment="1">
      <alignment horizontal="center" vertical="center" wrapText="1"/>
    </xf>
    <xf numFmtId="2" fontId="3" fillId="0" borderId="0" xfId="0" applyNumberFormat="1"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167" fontId="11" fillId="0" borderId="16" xfId="0" applyNumberFormat="1" applyFont="1" applyBorder="1" applyAlignment="1">
      <alignment horizontal="center" vertical="center" wrapText="1"/>
    </xf>
    <xf numFmtId="0" fontId="17" fillId="0" borderId="14" xfId="0" applyFont="1" applyBorder="1" applyAlignment="1"/>
    <xf numFmtId="0" fontId="17" fillId="0" borderId="15" xfId="0" applyFont="1" applyBorder="1" applyAlignment="1"/>
    <xf numFmtId="0" fontId="17" fillId="0" borderId="13" xfId="0" applyFont="1" applyBorder="1" applyAlignment="1"/>
    <xf numFmtId="0" fontId="17" fillId="0" borderId="0" xfId="0" quotePrefix="1" applyFont="1"/>
    <xf numFmtId="0" fontId="1" fillId="0" borderId="0" xfId="0" applyFont="1" applyFill="1" applyAlignment="1">
      <alignment horizontal="center" vertical="center"/>
    </xf>
    <xf numFmtId="171" fontId="1" fillId="0" borderId="0" xfId="0" applyNumberFormat="1" applyFont="1" applyFill="1" applyAlignment="1">
      <alignment horizontal="center" vertical="center"/>
    </xf>
    <xf numFmtId="170" fontId="1" fillId="0" borderId="0" xfId="0" applyNumberFormat="1" applyFont="1" applyFill="1" applyAlignment="1">
      <alignment horizontal="center" vertical="center"/>
    </xf>
    <xf numFmtId="0" fontId="0" fillId="0" borderId="0" xfId="0" applyFill="1" applyBorder="1" applyAlignment="1">
      <alignment horizontal="center" vertical="center"/>
    </xf>
    <xf numFmtId="0" fontId="14" fillId="0" borderId="0" xfId="0" applyFont="1" applyFill="1" applyAlignment="1">
      <alignment horizontal="left" vertical="center"/>
    </xf>
    <xf numFmtId="164" fontId="0" fillId="0" borderId="0" xfId="0" applyNumberFormat="1" applyFill="1" applyAlignment="1">
      <alignment horizontal="center" vertical="center"/>
    </xf>
    <xf numFmtId="0" fontId="6" fillId="0" borderId="3" xfId="0" applyFont="1" applyFill="1" applyBorder="1"/>
    <xf numFmtId="0" fontId="14" fillId="0" borderId="0" xfId="0" applyFont="1" applyFill="1" applyAlignment="1">
      <alignment vertical="center"/>
    </xf>
    <xf numFmtId="171" fontId="0" fillId="0" borderId="0" xfId="0" applyNumberFormat="1" applyFill="1" applyAlignment="1">
      <alignment horizontal="center" vertical="center"/>
    </xf>
    <xf numFmtId="0" fontId="0" fillId="0" borderId="0" xfId="0" applyAlignment="1">
      <alignment horizontal="right"/>
    </xf>
    <xf numFmtId="0" fontId="0" fillId="0" borderId="0" xfId="0" applyAlignment="1">
      <alignment horizontal="center"/>
    </xf>
    <xf numFmtId="0" fontId="0" fillId="4" borderId="0" xfId="0" applyFont="1" applyFill="1" applyBorder="1" applyAlignment="1">
      <alignment horizontal="center" vertical="center"/>
    </xf>
    <xf numFmtId="0" fontId="0" fillId="4" borderId="28" xfId="0" applyFont="1" applyFill="1" applyBorder="1" applyAlignment="1">
      <alignment horizontal="center" vertical="center"/>
    </xf>
    <xf numFmtId="0" fontId="40" fillId="0" borderId="0" xfId="0" applyFont="1" applyFill="1" applyBorder="1"/>
    <xf numFmtId="171" fontId="39" fillId="0" borderId="0" xfId="0" applyNumberFormat="1" applyFont="1" applyFill="1" applyBorder="1" applyAlignment="1">
      <alignment horizontal="center" vertical="center"/>
    </xf>
    <xf numFmtId="0" fontId="39" fillId="0" borderId="0" xfId="0" applyFont="1" applyFill="1" applyAlignment="1">
      <alignment horizontal="center" vertical="center"/>
    </xf>
    <xf numFmtId="0" fontId="40" fillId="0" borderId="0" xfId="0" applyFont="1" applyFill="1"/>
    <xf numFmtId="171" fontId="39" fillId="0" borderId="0" xfId="0" applyNumberFormat="1" applyFont="1" applyFill="1" applyAlignment="1">
      <alignment horizontal="center" vertical="center"/>
    </xf>
    <xf numFmtId="170" fontId="39" fillId="0" borderId="0" xfId="0" applyNumberFormat="1" applyFont="1" applyFill="1" applyAlignment="1">
      <alignment horizontal="center" vertical="center"/>
    </xf>
    <xf numFmtId="0" fontId="40" fillId="0" borderId="0" xfId="0" applyFont="1" applyFill="1" applyAlignment="1">
      <alignment horizontal="left" vertical="center"/>
    </xf>
    <xf numFmtId="0" fontId="40" fillId="0" borderId="0" xfId="0" applyFont="1" applyFill="1" applyAlignment="1">
      <alignment vertical="center"/>
    </xf>
    <xf numFmtId="164" fontId="39" fillId="0" borderId="0" xfId="0" applyNumberFormat="1" applyFont="1" applyFill="1" applyAlignment="1">
      <alignment horizontal="center" vertical="center"/>
    </xf>
    <xf numFmtId="0" fontId="39" fillId="0" borderId="0" xfId="0" applyFont="1" applyFill="1" applyBorder="1" applyAlignment="1">
      <alignment horizontal="center" vertical="center"/>
    </xf>
    <xf numFmtId="170" fontId="39" fillId="0" borderId="0" xfId="0" applyNumberFormat="1" applyFont="1" applyFill="1" applyAlignment="1">
      <alignment horizontal="center"/>
    </xf>
    <xf numFmtId="170" fontId="39" fillId="0" borderId="0" xfId="0" applyNumberFormat="1" applyFont="1" applyFill="1" applyBorder="1" applyAlignment="1">
      <alignment horizontal="center" vertical="center"/>
    </xf>
    <xf numFmtId="0" fontId="3" fillId="8" borderId="0" xfId="0" applyFont="1" applyFill="1" applyAlignment="1">
      <alignment horizontal="center" vertical="center" wrapText="1"/>
    </xf>
    <xf numFmtId="164" fontId="7" fillId="0" borderId="0" xfId="0" applyNumberFormat="1" applyFont="1" applyBorder="1" applyAlignment="1">
      <alignment horizontal="center" vertical="center"/>
    </xf>
    <xf numFmtId="0" fontId="4" fillId="0" borderId="0" xfId="0" applyFont="1" applyAlignment="1">
      <alignment horizontal="left" vertical="center"/>
    </xf>
    <xf numFmtId="0" fontId="4" fillId="6" borderId="0" xfId="0" applyFont="1" applyFill="1" applyAlignment="1">
      <alignment horizontal="left" vertical="center"/>
    </xf>
    <xf numFmtId="0" fontId="0" fillId="0" borderId="0" xfId="0" applyAlignment="1"/>
    <xf numFmtId="0" fontId="9" fillId="0" borderId="37" xfId="0" applyFont="1" applyFill="1" applyBorder="1" applyAlignment="1">
      <alignment horizontal="center"/>
    </xf>
    <xf numFmtId="0" fontId="0" fillId="0" borderId="37" xfId="0" applyBorder="1" applyAlignment="1">
      <alignment horizontal="center"/>
    </xf>
    <xf numFmtId="0" fontId="18" fillId="0" borderId="0" xfId="0" applyFont="1" applyAlignment="1">
      <alignment horizontal="center" wrapText="1"/>
    </xf>
    <xf numFmtId="0" fontId="27" fillId="0" borderId="0" xfId="0" applyFont="1" applyAlignment="1"/>
    <xf numFmtId="0" fontId="3" fillId="0" borderId="0" xfId="0" applyFont="1" applyAlignment="1">
      <alignment horizontal="center" vertical="center" wrapText="1"/>
    </xf>
    <xf numFmtId="2" fontId="3" fillId="0" borderId="0" xfId="0" applyNumberFormat="1" applyFont="1" applyAlignment="1">
      <alignment horizontal="center" vertical="center"/>
    </xf>
    <xf numFmtId="0" fontId="0" fillId="0" borderId="0" xfId="0" applyAlignment="1">
      <alignment horizontal="center" vertical="center"/>
    </xf>
    <xf numFmtId="0" fontId="0" fillId="6" borderId="0" xfId="0" applyFill="1" applyAlignment="1">
      <alignment horizontal="left"/>
    </xf>
    <xf numFmtId="0" fontId="17" fillId="0" borderId="42" xfId="0" applyFont="1" applyBorder="1" applyAlignment="1"/>
    <xf numFmtId="0" fontId="0" fillId="0" borderId="43" xfId="0" applyBorder="1" applyAlignment="1"/>
    <xf numFmtId="0" fontId="17" fillId="0" borderId="40" xfId="0" applyFont="1" applyBorder="1" applyAlignment="1"/>
    <xf numFmtId="0" fontId="0" fillId="0" borderId="41" xfId="0" applyBorder="1" applyAlignment="1"/>
    <xf numFmtId="167" fontId="11" fillId="0" borderId="5" xfId="0" applyNumberFormat="1" applyFont="1" applyBorder="1" applyAlignment="1">
      <alignment horizontal="center" vertical="center" wrapText="1"/>
    </xf>
    <xf numFmtId="0" fontId="0" fillId="0" borderId="6" xfId="0" applyBorder="1" applyAlignment="1"/>
    <xf numFmtId="0" fontId="17" fillId="0" borderId="38" xfId="0" applyFont="1" applyBorder="1" applyAlignment="1"/>
    <xf numFmtId="0" fontId="0" fillId="0" borderId="39" xfId="0" applyBorder="1" applyAlignment="1"/>
    <xf numFmtId="0" fontId="11" fillId="3" borderId="5" xfId="0" applyFont="1" applyFill="1" applyBorder="1" applyAlignment="1">
      <alignment horizontal="center" vertical="center" wrapText="1"/>
    </xf>
    <xf numFmtId="0" fontId="24" fillId="0" borderId="6" xfId="0" applyFont="1" applyBorder="1" applyAlignment="1">
      <alignment vertical="center" wrapText="1"/>
    </xf>
    <xf numFmtId="0" fontId="24" fillId="3" borderId="7" xfId="0" applyFont="1" applyFill="1" applyBorder="1" applyAlignment="1">
      <alignment horizontal="center" vertical="center"/>
    </xf>
    <xf numFmtId="0" fontId="24" fillId="3" borderId="6" xfId="0" applyFont="1" applyFill="1" applyBorder="1" applyAlignment="1">
      <alignment horizontal="center" vertical="center"/>
    </xf>
    <xf numFmtId="0" fontId="23" fillId="0" borderId="5" xfId="0" applyFont="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24" fillId="3" borderId="7"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0" borderId="7" xfId="0" applyFont="1" applyBorder="1" applyAlignment="1">
      <alignment horizontal="center" vertical="center"/>
    </xf>
    <xf numFmtId="0" fontId="24" fillId="0" borderId="6" xfId="0" applyFont="1" applyBorder="1" applyAlignment="1">
      <alignment horizontal="center" vertical="center"/>
    </xf>
    <xf numFmtId="0" fontId="11" fillId="3" borderId="16" xfId="0" applyFont="1" applyFill="1" applyBorder="1" applyAlignment="1">
      <alignment horizontal="center" vertical="center"/>
    </xf>
    <xf numFmtId="0" fontId="24" fillId="3" borderId="16" xfId="0" applyFont="1" applyFill="1" applyBorder="1" applyAlignment="1">
      <alignment horizontal="center" vertical="center"/>
    </xf>
    <xf numFmtId="0" fontId="24" fillId="0" borderId="16" xfId="0" applyFont="1" applyBorder="1" applyAlignment="1">
      <alignment vertical="center"/>
    </xf>
    <xf numFmtId="0" fontId="11" fillId="3" borderId="5" xfId="0" applyFont="1" applyFill="1" applyBorder="1" applyAlignment="1">
      <alignment horizontal="center" vertical="center"/>
    </xf>
    <xf numFmtId="0" fontId="11" fillId="3" borderId="7" xfId="0" applyFont="1" applyFill="1" applyBorder="1" applyAlignment="1">
      <alignment horizontal="center" vertical="center"/>
    </xf>
    <xf numFmtId="0" fontId="24" fillId="3" borderId="7" xfId="0" applyFont="1" applyFill="1" applyBorder="1" applyAlignment="1">
      <alignment vertical="center"/>
    </xf>
    <xf numFmtId="0" fontId="24" fillId="3" borderId="6" xfId="0" applyFont="1" applyFill="1" applyBorder="1" applyAlignment="1">
      <alignment vertical="center"/>
    </xf>
    <xf numFmtId="0" fontId="24" fillId="0" borderId="7" xfId="0" applyFont="1" applyBorder="1" applyAlignment="1">
      <alignment vertical="center"/>
    </xf>
    <xf numFmtId="0" fontId="24" fillId="0" borderId="6" xfId="0" applyFont="1" applyBorder="1" applyAlignment="1">
      <alignment vertical="center"/>
    </xf>
    <xf numFmtId="0" fontId="11" fillId="0" borderId="5" xfId="0" applyFont="1" applyBorder="1" applyAlignment="1">
      <alignment horizontal="center" vertical="center" wrapText="1"/>
    </xf>
    <xf numFmtId="0" fontId="23" fillId="3" borderId="5" xfId="0" applyFont="1" applyFill="1" applyBorder="1" applyAlignment="1">
      <alignment horizontal="center" vertical="center"/>
    </xf>
    <xf numFmtId="0" fontId="23" fillId="0" borderId="7" xfId="0" applyFont="1" applyBorder="1" applyAlignment="1">
      <alignment vertical="center"/>
    </xf>
    <xf numFmtId="0" fontId="23" fillId="0" borderId="6" xfId="0" applyFont="1" applyBorder="1" applyAlignment="1">
      <alignment vertical="center"/>
    </xf>
    <xf numFmtId="0" fontId="23" fillId="3" borderId="6" xfId="0" applyFont="1" applyFill="1" applyBorder="1" applyAlignment="1">
      <alignment vertical="center"/>
    </xf>
    <xf numFmtId="0" fontId="18" fillId="0" borderId="0" xfId="0" applyFont="1" applyAlignment="1">
      <alignment horizontal="center"/>
    </xf>
    <xf numFmtId="0" fontId="0" fillId="0" borderId="0" xfId="0" applyAlignment="1">
      <alignment horizontal="center"/>
    </xf>
    <xf numFmtId="0" fontId="15" fillId="4" borderId="10" xfId="0" applyFont="1" applyFill="1" applyBorder="1" applyAlignment="1">
      <alignment horizontal="center" vertical="center"/>
    </xf>
    <xf numFmtId="0" fontId="16" fillId="4" borderId="0" xfId="0" applyFont="1" applyFill="1" applyBorder="1" applyAlignment="1">
      <alignment horizontal="center" vertical="center"/>
    </xf>
    <xf numFmtId="0" fontId="0" fillId="4" borderId="0" xfId="0" applyFont="1" applyFill="1" applyBorder="1" applyAlignment="1">
      <alignment horizontal="center" vertical="center"/>
    </xf>
    <xf numFmtId="0" fontId="15" fillId="4" borderId="9" xfId="0" applyFont="1" applyFill="1" applyBorder="1" applyAlignment="1">
      <alignment horizontal="center" vertical="center"/>
    </xf>
    <xf numFmtId="0" fontId="16" fillId="4" borderId="28" xfId="0" applyFont="1" applyFill="1" applyBorder="1" applyAlignment="1">
      <alignment horizontal="center" vertical="center"/>
    </xf>
    <xf numFmtId="0" fontId="0" fillId="4" borderId="28" xfId="0" applyFont="1" applyFill="1" applyBorder="1" applyAlignment="1">
      <alignment horizontal="center" vertical="center"/>
    </xf>
    <xf numFmtId="0" fontId="10" fillId="4" borderId="10" xfId="0" applyFont="1" applyFill="1" applyBorder="1" applyAlignment="1">
      <alignment horizontal="right" vertical="center"/>
    </xf>
    <xf numFmtId="0" fontId="0" fillId="4" borderId="0" xfId="0" applyFill="1" applyBorder="1" applyAlignment="1">
      <alignment horizontal="right" vertical="center"/>
    </xf>
    <xf numFmtId="0" fontId="0" fillId="0" borderId="6" xfId="0" applyBorder="1" applyAlignment="1">
      <alignment wrapText="1"/>
    </xf>
    <xf numFmtId="0" fontId="17" fillId="0" borderId="40" xfId="0" applyFont="1" applyBorder="1" applyAlignment="1">
      <alignment wrapText="1"/>
    </xf>
    <xf numFmtId="0" fontId="0" fillId="0" borderId="41" xfId="0" applyBorder="1" applyAlignment="1">
      <alignment wrapText="1"/>
    </xf>
    <xf numFmtId="0" fontId="17" fillId="0" borderId="42" xfId="0" applyFont="1" applyBorder="1" applyAlignment="1">
      <alignment wrapText="1"/>
    </xf>
    <xf numFmtId="0" fontId="0" fillId="0" borderId="43" xfId="0" applyBorder="1" applyAlignment="1">
      <alignment wrapText="1"/>
    </xf>
    <xf numFmtId="0" fontId="17" fillId="0" borderId="38" xfId="0" applyFont="1" applyBorder="1" applyAlignment="1">
      <alignment wrapText="1"/>
    </xf>
    <xf numFmtId="0" fontId="0" fillId="0" borderId="39" xfId="0" applyBorder="1" applyAlignment="1">
      <alignment wrapText="1"/>
    </xf>
    <xf numFmtId="0" fontId="3" fillId="0" borderId="35" xfId="0" applyFont="1" applyBorder="1" applyAlignment="1">
      <alignment horizontal="center" vertical="center"/>
    </xf>
    <xf numFmtId="0" fontId="3" fillId="0" borderId="36" xfId="0" applyFont="1" applyBorder="1" applyAlignment="1">
      <alignment horizontal="center" vertical="center"/>
    </xf>
  </cellXfs>
  <cellStyles count="2">
    <cellStyle name="Normal" xfId="0" builtinId="0"/>
    <cellStyle name="Normal 29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2</xdr:col>
      <xdr:colOff>876300</xdr:colOff>
      <xdr:row>8</xdr:row>
      <xdr:rowOff>95250</xdr:rowOff>
    </xdr:from>
    <xdr:ext cx="184731" cy="264560"/>
    <xdr:sp macro="" textlink="">
      <xdr:nvSpPr>
        <xdr:cNvPr id="3" name="2 CuadroTexto"/>
        <xdr:cNvSpPr txBox="1"/>
      </xdr:nvSpPr>
      <xdr:spPr>
        <a:xfrm>
          <a:off x="1651000"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L"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8"/>
  <sheetViews>
    <sheetView workbookViewId="0">
      <selection activeCell="B12" sqref="B12"/>
    </sheetView>
  </sheetViews>
  <sheetFormatPr baseColWidth="10" defaultRowHeight="14.5" x14ac:dyDescent="0.35"/>
  <cols>
    <col min="2" max="2" width="71.54296875" bestFit="1" customWidth="1"/>
  </cols>
  <sheetData>
    <row r="2" spans="1:9" ht="18.5" x14ac:dyDescent="0.35">
      <c r="A2" s="2"/>
      <c r="B2" s="218" t="s">
        <v>833</v>
      </c>
      <c r="C2" s="218"/>
      <c r="D2" s="218"/>
      <c r="E2" s="218"/>
      <c r="F2" s="218"/>
      <c r="G2" s="218"/>
      <c r="H2" s="218"/>
      <c r="I2" s="218"/>
    </row>
    <row r="3" spans="1:9" ht="18.5" x14ac:dyDescent="0.35">
      <c r="A3" s="2"/>
      <c r="B3" s="181"/>
      <c r="C3" s="181"/>
      <c r="D3" s="181"/>
      <c r="E3" s="181"/>
      <c r="F3" s="181"/>
      <c r="G3" s="181"/>
      <c r="H3" s="181"/>
      <c r="I3" s="181"/>
    </row>
    <row r="4" spans="1:9" ht="58" x14ac:dyDescent="0.35">
      <c r="A4" s="182" t="s">
        <v>321</v>
      </c>
      <c r="B4" s="169" t="s">
        <v>948</v>
      </c>
      <c r="C4" s="2"/>
      <c r="D4" s="2"/>
      <c r="E4" s="2"/>
      <c r="F4" s="2"/>
      <c r="G4" s="2"/>
      <c r="H4" s="2"/>
      <c r="I4" s="2"/>
    </row>
    <row r="5" spans="1:9" ht="21" customHeight="1" x14ac:dyDescent="0.35">
      <c r="A5" s="91" t="s">
        <v>377</v>
      </c>
      <c r="B5" s="2" t="s">
        <v>944</v>
      </c>
      <c r="C5" s="2"/>
      <c r="D5" s="2"/>
      <c r="E5" s="2"/>
      <c r="F5" s="2"/>
      <c r="G5" s="2"/>
      <c r="H5" s="2"/>
      <c r="I5" s="2"/>
    </row>
    <row r="6" spans="1:9" ht="21" customHeight="1" x14ac:dyDescent="0.35">
      <c r="A6" s="91" t="s">
        <v>461</v>
      </c>
      <c r="B6" s="2" t="s">
        <v>568</v>
      </c>
      <c r="C6" s="2"/>
      <c r="D6" s="2"/>
      <c r="E6" s="2"/>
      <c r="F6" s="2"/>
      <c r="G6" s="2"/>
      <c r="H6" s="2"/>
      <c r="I6" s="2"/>
    </row>
    <row r="7" spans="1:9" ht="21" customHeight="1" x14ac:dyDescent="0.35">
      <c r="A7" s="26"/>
    </row>
    <row r="8" spans="1:9" ht="19.5" customHeight="1" x14ac:dyDescent="0.35">
      <c r="A8" s="26"/>
    </row>
  </sheetData>
  <mergeCells count="1">
    <mergeCell ref="B2:I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743"/>
  <sheetViews>
    <sheetView zoomScale="80" zoomScaleNormal="80" workbookViewId="0">
      <selection activeCell="B4" sqref="B4"/>
    </sheetView>
  </sheetViews>
  <sheetFormatPr baseColWidth="10" defaultRowHeight="14.5" x14ac:dyDescent="0.35"/>
  <cols>
    <col min="1" max="1" width="7.7265625" customWidth="1"/>
    <col min="2" max="2" width="16" style="3" customWidth="1"/>
    <col min="3" max="3" width="26.36328125" customWidth="1"/>
    <col min="4" max="4" width="47.36328125" style="3" bestFit="1" customWidth="1"/>
    <col min="5" max="5" width="16" style="4" bestFit="1" customWidth="1"/>
    <col min="6" max="6" width="15.1796875" style="34" customWidth="1"/>
    <col min="7" max="9" width="15.7265625" customWidth="1"/>
    <col min="10" max="11" width="12.7265625" customWidth="1"/>
    <col min="12" max="12" width="12.81640625" bestFit="1" customWidth="1"/>
    <col min="20" max="21" width="11.1796875" bestFit="1" customWidth="1"/>
    <col min="22" max="26" width="13.08984375" customWidth="1"/>
  </cols>
  <sheetData>
    <row r="1" spans="2:13" ht="23" x14ac:dyDescent="0.5">
      <c r="B1" s="223" t="s">
        <v>350</v>
      </c>
      <c r="C1" s="224"/>
      <c r="D1" s="224"/>
      <c r="E1" s="224"/>
      <c r="F1" s="224"/>
      <c r="G1" s="224"/>
      <c r="H1" s="224"/>
      <c r="I1" s="224"/>
      <c r="J1" s="224"/>
      <c r="K1" s="224"/>
    </row>
    <row r="2" spans="2:13" x14ac:dyDescent="0.35">
      <c r="C2" s="1"/>
      <c r="D2" s="1"/>
      <c r="E2" s="1"/>
      <c r="F2" s="31"/>
      <c r="G2" s="1"/>
      <c r="H2" s="1"/>
      <c r="I2" s="1"/>
      <c r="J2" s="1"/>
      <c r="K2" s="1"/>
    </row>
    <row r="3" spans="2:13" ht="18.5" x14ac:dyDescent="0.35">
      <c r="B3" s="219" t="s">
        <v>376</v>
      </c>
      <c r="C3" s="219"/>
      <c r="D3" s="219"/>
      <c r="E3" s="219"/>
      <c r="F3" s="219"/>
      <c r="G3" s="219"/>
      <c r="H3" s="219"/>
      <c r="I3" s="219"/>
      <c r="J3" s="228"/>
      <c r="K3" s="228"/>
    </row>
    <row r="4" spans="2:13" ht="18.5" x14ac:dyDescent="0.35">
      <c r="B4" s="170"/>
      <c r="C4" s="170"/>
      <c r="D4" s="170"/>
      <c r="E4" s="170"/>
      <c r="F4" s="170"/>
      <c r="G4" s="170"/>
      <c r="H4" s="170"/>
      <c r="I4" s="170"/>
      <c r="J4" s="171"/>
      <c r="K4" s="171"/>
    </row>
    <row r="5" spans="2:13" ht="57.65" customHeight="1" x14ac:dyDescent="0.35">
      <c r="B5" s="7" t="s">
        <v>322</v>
      </c>
      <c r="C5" s="7" t="s">
        <v>323</v>
      </c>
      <c r="D5" s="7" t="s">
        <v>379</v>
      </c>
      <c r="E5" s="7" t="s">
        <v>324</v>
      </c>
      <c r="F5" s="32" t="s">
        <v>378</v>
      </c>
      <c r="G5" s="225" t="s">
        <v>443</v>
      </c>
      <c r="H5" s="225"/>
      <c r="I5" s="225"/>
      <c r="J5" s="27" t="s">
        <v>347</v>
      </c>
      <c r="K5" s="11" t="s">
        <v>347</v>
      </c>
    </row>
    <row r="6" spans="2:13" ht="16.5" x14ac:dyDescent="0.35">
      <c r="B6" s="5"/>
      <c r="C6" s="5" t="s">
        <v>325</v>
      </c>
      <c r="D6" s="5"/>
      <c r="E6" s="5" t="s">
        <v>375</v>
      </c>
      <c r="F6" s="33" t="s">
        <v>380</v>
      </c>
      <c r="G6" s="5">
        <v>1</v>
      </c>
      <c r="H6" s="5">
        <v>2</v>
      </c>
      <c r="I6" s="5">
        <v>3</v>
      </c>
      <c r="J6" s="9"/>
      <c r="K6" s="14" t="s">
        <v>348</v>
      </c>
    </row>
    <row r="7" spans="2:13" x14ac:dyDescent="0.35">
      <c r="B7" s="5"/>
      <c r="C7" s="5"/>
      <c r="D7" s="5"/>
      <c r="E7" s="5"/>
      <c r="F7" s="33"/>
    </row>
    <row r="8" spans="2:13" x14ac:dyDescent="0.35">
      <c r="B8" s="83" t="s">
        <v>326</v>
      </c>
      <c r="C8" s="83"/>
      <c r="D8" s="83"/>
      <c r="E8" s="83"/>
      <c r="F8" s="83"/>
    </row>
    <row r="9" spans="2:13" x14ac:dyDescent="0.35">
      <c r="B9" s="84">
        <v>15101</v>
      </c>
      <c r="C9" s="144" t="s">
        <v>317</v>
      </c>
      <c r="D9" s="145">
        <v>221364</v>
      </c>
      <c r="E9" s="4">
        <v>1.133658418338823</v>
      </c>
      <c r="F9" s="34">
        <v>4802.1891349999996</v>
      </c>
      <c r="G9" s="15"/>
      <c r="H9" s="15"/>
      <c r="I9" s="15"/>
      <c r="J9" s="15"/>
      <c r="K9" s="10"/>
      <c r="M9" s="30"/>
    </row>
    <row r="10" spans="2:13" x14ac:dyDescent="0.35">
      <c r="B10" s="84">
        <v>15102</v>
      </c>
      <c r="C10" s="144" t="s">
        <v>318</v>
      </c>
      <c r="D10" s="145">
        <v>1255</v>
      </c>
      <c r="E10" s="4">
        <v>7.8983218899001846E-3</v>
      </c>
      <c r="F10" s="34">
        <v>3924.6731260000001</v>
      </c>
      <c r="G10" s="15"/>
      <c r="H10" s="15"/>
      <c r="I10" s="15"/>
      <c r="J10" s="15"/>
      <c r="K10" s="10"/>
      <c r="M10" s="30"/>
    </row>
    <row r="11" spans="2:13" x14ac:dyDescent="0.35">
      <c r="B11" s="84">
        <v>15201</v>
      </c>
      <c r="C11" s="144" t="s">
        <v>319</v>
      </c>
      <c r="D11" s="145">
        <v>2765</v>
      </c>
      <c r="E11" s="4">
        <v>1.7401482092090848E-2</v>
      </c>
      <c r="F11" s="34">
        <v>5889.6781330000003</v>
      </c>
      <c r="G11" s="15"/>
      <c r="H11" s="15"/>
      <c r="I11" s="15"/>
      <c r="J11" s="15"/>
      <c r="K11" s="10"/>
      <c r="M11" s="30"/>
    </row>
    <row r="12" spans="2:13" x14ac:dyDescent="0.35">
      <c r="B12" s="84">
        <v>15202</v>
      </c>
      <c r="C12" s="144" t="s">
        <v>320</v>
      </c>
      <c r="D12" s="145">
        <v>684</v>
      </c>
      <c r="E12" s="4">
        <v>4.3047427670850416E-3</v>
      </c>
      <c r="F12" s="34">
        <v>2258.93327</v>
      </c>
      <c r="G12" s="15"/>
      <c r="H12" s="15"/>
      <c r="I12" s="15"/>
      <c r="J12" s="15"/>
      <c r="K12" s="10"/>
      <c r="M12" s="30"/>
    </row>
    <row r="13" spans="2:13" x14ac:dyDescent="0.35">
      <c r="B13" s="84"/>
      <c r="C13" s="144"/>
      <c r="D13" s="120"/>
      <c r="G13" s="6"/>
      <c r="M13" s="30"/>
    </row>
    <row r="14" spans="2:13" x14ac:dyDescent="0.35">
      <c r="B14" s="83" t="s">
        <v>327</v>
      </c>
      <c r="C14" s="146"/>
      <c r="D14" s="146"/>
      <c r="F14" s="83"/>
      <c r="G14" s="6"/>
      <c r="M14" s="30"/>
    </row>
    <row r="15" spans="2:13" x14ac:dyDescent="0.35">
      <c r="B15" s="84">
        <v>1101</v>
      </c>
      <c r="C15" s="144" t="s">
        <v>5</v>
      </c>
      <c r="D15" s="145">
        <v>191468</v>
      </c>
      <c r="E15" s="4">
        <v>0.98055379394344955</v>
      </c>
      <c r="F15" s="34">
        <v>2290.7472349999998</v>
      </c>
      <c r="G15" s="15"/>
      <c r="H15" s="15"/>
      <c r="I15" s="15"/>
      <c r="J15" s="15"/>
      <c r="K15" s="10"/>
      <c r="M15" s="30"/>
    </row>
    <row r="16" spans="2:13" x14ac:dyDescent="0.35">
      <c r="B16" s="84">
        <v>1107</v>
      </c>
      <c r="C16" s="144" t="s">
        <v>6</v>
      </c>
      <c r="D16" s="145">
        <v>108375</v>
      </c>
      <c r="E16" s="4">
        <v>0.55501450591546031</v>
      </c>
      <c r="F16" s="34">
        <v>571.47933699999999</v>
      </c>
      <c r="G16" s="15"/>
      <c r="H16" s="15"/>
      <c r="I16" s="15"/>
      <c r="J16" s="15"/>
      <c r="K16" s="10"/>
      <c r="M16" s="30"/>
    </row>
    <row r="17" spans="2:13" x14ac:dyDescent="0.35">
      <c r="B17" s="84">
        <v>1401</v>
      </c>
      <c r="C17" s="144" t="s">
        <v>7</v>
      </c>
      <c r="D17" s="145">
        <v>15711</v>
      </c>
      <c r="E17" s="4">
        <v>9.8876920487826148E-2</v>
      </c>
      <c r="F17" s="34">
        <v>13775.463648999999</v>
      </c>
      <c r="G17" s="15"/>
      <c r="H17" s="15"/>
      <c r="I17" s="15"/>
      <c r="J17" s="15"/>
      <c r="K17" s="10"/>
      <c r="M17" s="30"/>
    </row>
    <row r="18" spans="2:13" x14ac:dyDescent="0.35">
      <c r="B18" s="84">
        <v>1402</v>
      </c>
      <c r="C18" s="144" t="s">
        <v>8</v>
      </c>
      <c r="D18" s="145">
        <v>1250</v>
      </c>
      <c r="E18" s="4">
        <v>7.8668544720121355E-3</v>
      </c>
      <c r="F18" s="34">
        <v>2201.4503599999998</v>
      </c>
      <c r="G18" s="15"/>
      <c r="H18" s="15"/>
      <c r="I18" s="15"/>
      <c r="J18" s="15"/>
      <c r="K18" s="10"/>
      <c r="M18" s="30"/>
    </row>
    <row r="19" spans="2:13" x14ac:dyDescent="0.35">
      <c r="B19" s="84">
        <v>1403</v>
      </c>
      <c r="C19" s="144" t="s">
        <v>9</v>
      </c>
      <c r="D19" s="145">
        <v>1728</v>
      </c>
      <c r="E19" s="4">
        <v>1.0875139622109578E-2</v>
      </c>
      <c r="F19" s="34">
        <v>4010.9727539999999</v>
      </c>
      <c r="G19" s="15"/>
      <c r="H19" s="15"/>
      <c r="I19" s="15"/>
      <c r="J19" s="15"/>
      <c r="K19" s="10"/>
      <c r="M19" s="30"/>
    </row>
    <row r="20" spans="2:13" x14ac:dyDescent="0.35">
      <c r="B20" s="84">
        <v>1404</v>
      </c>
      <c r="C20" s="144" t="s">
        <v>10</v>
      </c>
      <c r="D20" s="145">
        <v>2730</v>
      </c>
      <c r="E20" s="4">
        <v>1.7181210166874506E-2</v>
      </c>
      <c r="F20" s="34">
        <v>10479.174487</v>
      </c>
      <c r="G20" s="15"/>
      <c r="H20" s="15"/>
      <c r="I20" s="15"/>
      <c r="J20" s="15"/>
      <c r="K20" s="10"/>
      <c r="M20" s="30"/>
    </row>
    <row r="21" spans="2:13" x14ac:dyDescent="0.35">
      <c r="B21" s="84">
        <v>1405</v>
      </c>
      <c r="C21" s="144" t="s">
        <v>11</v>
      </c>
      <c r="D21" s="145">
        <v>9296</v>
      </c>
      <c r="E21" s="4">
        <v>5.8504223337459853E-2</v>
      </c>
      <c r="F21" s="34">
        <v>8989.1844729999993</v>
      </c>
      <c r="G21" s="15"/>
      <c r="H21" s="15"/>
      <c r="I21" s="15"/>
      <c r="J21" s="15"/>
      <c r="K21" s="10"/>
      <c r="M21" s="30"/>
    </row>
    <row r="22" spans="2:13" x14ac:dyDescent="0.35">
      <c r="B22" s="84"/>
      <c r="C22" s="144"/>
      <c r="D22" s="120"/>
      <c r="G22" s="6"/>
      <c r="M22" s="30"/>
    </row>
    <row r="23" spans="2:13" x14ac:dyDescent="0.35">
      <c r="B23" s="83" t="s">
        <v>328</v>
      </c>
      <c r="C23" s="146"/>
      <c r="D23" s="146"/>
      <c r="F23" s="83"/>
      <c r="G23" s="6"/>
      <c r="M23" s="30"/>
    </row>
    <row r="24" spans="2:13" x14ac:dyDescent="0.35">
      <c r="B24" s="84">
        <v>2101</v>
      </c>
      <c r="C24" s="144" t="s">
        <v>0</v>
      </c>
      <c r="D24" s="145">
        <v>361873</v>
      </c>
      <c r="E24" s="4">
        <v>1.8532388862666236</v>
      </c>
      <c r="F24" s="34">
        <v>30704.240401999999</v>
      </c>
      <c r="G24" s="15"/>
      <c r="H24" s="15"/>
      <c r="I24" s="15"/>
      <c r="J24" s="15"/>
      <c r="K24" s="10"/>
      <c r="M24" s="30"/>
    </row>
    <row r="25" spans="2:13" x14ac:dyDescent="0.35">
      <c r="B25" s="84">
        <v>2102</v>
      </c>
      <c r="C25" s="144" t="s">
        <v>12</v>
      </c>
      <c r="D25" s="145">
        <v>13467</v>
      </c>
      <c r="E25" s="4">
        <v>8.4754343339669969E-2</v>
      </c>
      <c r="F25" s="34">
        <v>3577.4730300000001</v>
      </c>
      <c r="G25" s="15"/>
      <c r="H25" s="15"/>
      <c r="I25" s="15"/>
      <c r="J25" s="15"/>
      <c r="K25" s="10"/>
      <c r="M25" s="30"/>
    </row>
    <row r="26" spans="2:13" x14ac:dyDescent="0.35">
      <c r="B26" s="84">
        <v>2103</v>
      </c>
      <c r="C26" s="144" t="s">
        <v>13</v>
      </c>
      <c r="D26" s="145">
        <v>10186</v>
      </c>
      <c r="E26" s="4">
        <v>6.4105423721532495E-2</v>
      </c>
      <c r="F26" s="34">
        <v>12892.423527999999</v>
      </c>
      <c r="G26" s="15"/>
      <c r="H26" s="15"/>
      <c r="I26" s="15"/>
      <c r="J26" s="15"/>
      <c r="K26" s="10"/>
      <c r="M26" s="30"/>
    </row>
    <row r="27" spans="2:13" x14ac:dyDescent="0.35">
      <c r="B27" s="84">
        <v>2104</v>
      </c>
      <c r="C27" s="144" t="s">
        <v>14</v>
      </c>
      <c r="D27" s="145">
        <v>13317</v>
      </c>
      <c r="E27" s="4">
        <v>8.3810320803028499E-2</v>
      </c>
      <c r="F27" s="34">
        <v>20424.16502</v>
      </c>
      <c r="G27" s="15"/>
      <c r="H27" s="15"/>
      <c r="I27" s="15"/>
      <c r="J27" s="15"/>
      <c r="K27" s="10"/>
      <c r="M27" s="30"/>
    </row>
    <row r="28" spans="2:13" x14ac:dyDescent="0.35">
      <c r="B28" s="84">
        <v>2201</v>
      </c>
      <c r="C28" s="144" t="s">
        <v>15</v>
      </c>
      <c r="D28" s="145">
        <v>165731</v>
      </c>
      <c r="E28" s="4">
        <v>0.84874841134832901</v>
      </c>
      <c r="F28" s="34">
        <v>15544.838021</v>
      </c>
      <c r="G28" s="15"/>
      <c r="H28" s="15"/>
      <c r="I28" s="15"/>
      <c r="J28" s="15"/>
      <c r="K28" s="10"/>
      <c r="M28" s="30"/>
    </row>
    <row r="29" spans="2:13" x14ac:dyDescent="0.35">
      <c r="B29" s="84">
        <v>2202</v>
      </c>
      <c r="C29" s="144" t="s">
        <v>16</v>
      </c>
      <c r="D29" s="145">
        <v>321</v>
      </c>
      <c r="E29" s="4">
        <v>2.0202082284127166E-3</v>
      </c>
      <c r="F29" s="34">
        <v>2927.430339</v>
      </c>
      <c r="G29" s="15"/>
      <c r="H29" s="15"/>
      <c r="I29" s="15"/>
      <c r="J29" s="15"/>
      <c r="K29" s="10"/>
      <c r="M29" s="30"/>
    </row>
    <row r="30" spans="2:13" x14ac:dyDescent="0.35">
      <c r="B30" s="84">
        <v>2203</v>
      </c>
      <c r="C30" s="144" t="s">
        <v>17</v>
      </c>
      <c r="D30" s="145">
        <v>10996</v>
      </c>
      <c r="E30" s="4">
        <v>6.9203145419396345E-2</v>
      </c>
      <c r="F30" s="34">
        <v>23612.708594</v>
      </c>
      <c r="G30" s="15"/>
      <c r="H30" s="15"/>
      <c r="I30" s="15"/>
      <c r="J30" s="15"/>
      <c r="K30" s="10"/>
      <c r="M30" s="30"/>
    </row>
    <row r="31" spans="2:13" x14ac:dyDescent="0.35">
      <c r="B31" s="84">
        <v>2301</v>
      </c>
      <c r="C31" s="144" t="s">
        <v>18</v>
      </c>
      <c r="D31" s="145">
        <v>25186</v>
      </c>
      <c r="E31" s="4">
        <v>0.12898357874036248</v>
      </c>
      <c r="F31" s="34">
        <v>4122.9624169999997</v>
      </c>
      <c r="G31" s="15"/>
      <c r="H31" s="15"/>
      <c r="I31" s="15"/>
      <c r="J31" s="15"/>
      <c r="K31" s="10"/>
      <c r="M31" s="30"/>
    </row>
    <row r="32" spans="2:13" x14ac:dyDescent="0.35">
      <c r="B32" s="84">
        <v>2302</v>
      </c>
      <c r="C32" s="144" t="s">
        <v>19</v>
      </c>
      <c r="D32" s="145">
        <v>6457</v>
      </c>
      <c r="E32" s="4">
        <v>4.0637023460625893E-2</v>
      </c>
      <c r="F32" s="34">
        <v>12339.140235000001</v>
      </c>
      <c r="G32" s="15"/>
      <c r="H32" s="15"/>
      <c r="I32" s="15"/>
      <c r="J32" s="15"/>
      <c r="K32" s="10"/>
      <c r="M32" s="30"/>
    </row>
    <row r="33" spans="2:13" x14ac:dyDescent="0.35">
      <c r="B33" s="84"/>
      <c r="C33" s="144"/>
      <c r="D33" s="120"/>
      <c r="G33" s="6"/>
      <c r="M33" s="30"/>
    </row>
    <row r="34" spans="2:13" x14ac:dyDescent="0.35">
      <c r="B34" s="83" t="s">
        <v>329</v>
      </c>
      <c r="C34" s="146"/>
      <c r="D34" s="146"/>
      <c r="F34" s="83"/>
      <c r="G34" s="6"/>
      <c r="M34" s="30"/>
    </row>
    <row r="35" spans="2:13" x14ac:dyDescent="0.35">
      <c r="B35" s="84">
        <v>3101</v>
      </c>
      <c r="C35" s="144" t="s">
        <v>20</v>
      </c>
      <c r="D35" s="145">
        <v>153937</v>
      </c>
      <c r="E35" s="4">
        <v>0.78834849362960291</v>
      </c>
      <c r="F35" s="34">
        <v>17792.232499000002</v>
      </c>
      <c r="G35" s="15"/>
      <c r="H35" s="15"/>
      <c r="I35" s="15"/>
      <c r="J35" s="15"/>
      <c r="K35" s="10"/>
      <c r="M35" s="30"/>
    </row>
    <row r="36" spans="2:13" x14ac:dyDescent="0.35">
      <c r="B36" s="84">
        <v>3102</v>
      </c>
      <c r="C36" s="144" t="s">
        <v>21</v>
      </c>
      <c r="D36" s="145">
        <v>17662</v>
      </c>
      <c r="E36" s="4">
        <v>9.0451360585733429E-2</v>
      </c>
      <c r="F36" s="34">
        <v>3680.8125669999999</v>
      </c>
      <c r="G36" s="15"/>
      <c r="H36" s="15"/>
      <c r="I36" s="15"/>
      <c r="J36" s="15"/>
      <c r="K36" s="10"/>
      <c r="M36" s="30"/>
    </row>
    <row r="37" spans="2:13" x14ac:dyDescent="0.35">
      <c r="B37" s="84">
        <v>3103</v>
      </c>
      <c r="C37" s="144" t="s">
        <v>22</v>
      </c>
      <c r="D37" s="145">
        <v>14019</v>
      </c>
      <c r="E37" s="4">
        <v>8.8228346274510525E-2</v>
      </c>
      <c r="F37" s="34">
        <v>11258.753004</v>
      </c>
      <c r="G37" s="15"/>
      <c r="H37" s="15"/>
      <c r="I37" s="15"/>
      <c r="J37" s="15"/>
      <c r="K37" s="10"/>
      <c r="M37" s="30"/>
    </row>
    <row r="38" spans="2:13" x14ac:dyDescent="0.35">
      <c r="B38" s="84">
        <v>3201</v>
      </c>
      <c r="C38" s="144" t="s">
        <v>23</v>
      </c>
      <c r="D38" s="145">
        <v>12219</v>
      </c>
      <c r="E38" s="4">
        <v>7.6900075834813023E-2</v>
      </c>
      <c r="F38" s="34">
        <v>5760.8900919999996</v>
      </c>
      <c r="G38" s="15"/>
      <c r="H38" s="15"/>
      <c r="I38" s="15"/>
      <c r="J38" s="15"/>
      <c r="K38" s="10"/>
      <c r="M38" s="30"/>
    </row>
    <row r="39" spans="2:13" x14ac:dyDescent="0.35">
      <c r="B39" s="84">
        <v>3202</v>
      </c>
      <c r="C39" s="144" t="s">
        <v>24</v>
      </c>
      <c r="D39" s="145">
        <v>13925</v>
      </c>
      <c r="E39" s="4">
        <v>7.1313282536311737E-2</v>
      </c>
      <c r="F39" s="34">
        <v>18983.203615999999</v>
      </c>
      <c r="G39" s="15"/>
      <c r="H39" s="15"/>
      <c r="I39" s="15"/>
      <c r="J39" s="15"/>
      <c r="K39" s="10"/>
      <c r="M39" s="30"/>
    </row>
    <row r="40" spans="2:13" x14ac:dyDescent="0.35">
      <c r="B40" s="84">
        <v>3301</v>
      </c>
      <c r="C40" s="144" t="s">
        <v>25</v>
      </c>
      <c r="D40" s="145">
        <v>51917</v>
      </c>
      <c r="E40" s="4">
        <v>0.26587947500450243</v>
      </c>
      <c r="F40" s="34">
        <v>7228.1378530000002</v>
      </c>
      <c r="G40" s="15"/>
      <c r="H40" s="15"/>
      <c r="I40" s="15"/>
      <c r="J40" s="15"/>
      <c r="K40" s="10"/>
      <c r="M40" s="30"/>
    </row>
    <row r="41" spans="2:13" x14ac:dyDescent="0.35">
      <c r="B41" s="84">
        <v>3302</v>
      </c>
      <c r="C41" s="144" t="s">
        <v>26</v>
      </c>
      <c r="D41" s="145">
        <v>5299</v>
      </c>
      <c r="E41" s="4">
        <v>3.3349169477753855E-2</v>
      </c>
      <c r="F41" s="34">
        <v>6158.7224859999997</v>
      </c>
      <c r="G41" s="15"/>
      <c r="H41" s="15"/>
      <c r="I41" s="15"/>
      <c r="J41" s="15"/>
      <c r="K41" s="10"/>
      <c r="M41" s="30"/>
    </row>
    <row r="42" spans="2:13" x14ac:dyDescent="0.35">
      <c r="B42" s="84">
        <v>3303</v>
      </c>
      <c r="C42" s="144" t="s">
        <v>27</v>
      </c>
      <c r="D42" s="145">
        <v>7041</v>
      </c>
      <c r="E42" s="4">
        <v>4.4312417869949966E-2</v>
      </c>
      <c r="F42" s="34">
        <v>3221.5166650000001</v>
      </c>
      <c r="G42" s="15"/>
      <c r="H42" s="15"/>
      <c r="I42" s="15"/>
      <c r="J42" s="15"/>
      <c r="K42" s="10"/>
      <c r="M42" s="30"/>
    </row>
    <row r="43" spans="2:13" x14ac:dyDescent="0.35">
      <c r="B43" s="84">
        <v>3304</v>
      </c>
      <c r="C43" s="144" t="s">
        <v>28</v>
      </c>
      <c r="D43" s="145">
        <v>10149</v>
      </c>
      <c r="E43" s="4">
        <v>6.3872564829160941E-2</v>
      </c>
      <c r="F43" s="34">
        <v>1601.952323</v>
      </c>
      <c r="G43" s="15"/>
      <c r="H43" s="15"/>
      <c r="I43" s="15"/>
      <c r="J43" s="15"/>
      <c r="K43" s="10"/>
      <c r="M43" s="30"/>
    </row>
    <row r="44" spans="2:13" x14ac:dyDescent="0.35">
      <c r="B44" s="84"/>
      <c r="C44" s="144"/>
      <c r="D44" s="120"/>
      <c r="G44" s="6"/>
      <c r="M44" s="30"/>
    </row>
    <row r="45" spans="2:13" x14ac:dyDescent="0.35">
      <c r="B45" s="83" t="s">
        <v>330</v>
      </c>
      <c r="C45" s="146"/>
      <c r="D45" s="146"/>
      <c r="F45" s="83"/>
      <c r="G45" s="6"/>
      <c r="M45" s="30"/>
    </row>
    <row r="46" spans="2:13" x14ac:dyDescent="0.35">
      <c r="B46" s="84">
        <v>4101</v>
      </c>
      <c r="C46" s="144" t="s">
        <v>29</v>
      </c>
      <c r="D46" s="145">
        <v>221054</v>
      </c>
      <c r="E46" s="4">
        <v>1.3911997187649368</v>
      </c>
      <c r="F46" s="34">
        <v>1900.8376450000001</v>
      </c>
      <c r="G46" s="15"/>
      <c r="H46" s="15"/>
      <c r="I46" s="15"/>
      <c r="J46" s="15"/>
      <c r="K46" s="10"/>
      <c r="M46" s="30"/>
    </row>
    <row r="47" spans="2:13" x14ac:dyDescent="0.35">
      <c r="B47" s="84">
        <v>4102</v>
      </c>
      <c r="C47" s="144" t="s">
        <v>1</v>
      </c>
      <c r="D47" s="145">
        <v>227730</v>
      </c>
      <c r="E47" s="4">
        <v>1.1662602392814558</v>
      </c>
      <c r="F47" s="34">
        <v>1431.1167049999999</v>
      </c>
      <c r="G47" s="15"/>
      <c r="H47" s="15"/>
      <c r="I47" s="15"/>
      <c r="J47" s="15"/>
      <c r="K47" s="10"/>
      <c r="M47" s="30"/>
    </row>
    <row r="48" spans="2:13" x14ac:dyDescent="0.35">
      <c r="B48" s="84">
        <v>4103</v>
      </c>
      <c r="C48" s="144" t="s">
        <v>30</v>
      </c>
      <c r="D48" s="145">
        <v>11044</v>
      </c>
      <c r="E48" s="4">
        <v>6.9505232631121641E-2</v>
      </c>
      <c r="F48" s="34">
        <v>514.08721400000002</v>
      </c>
      <c r="G48" s="15"/>
      <c r="H48" s="15"/>
      <c r="I48" s="15"/>
      <c r="J48" s="15"/>
      <c r="K48" s="10"/>
      <c r="M48" s="30"/>
    </row>
    <row r="49" spans="2:13" x14ac:dyDescent="0.35">
      <c r="B49" s="84">
        <v>4104</v>
      </c>
      <c r="C49" s="144" t="s">
        <v>31</v>
      </c>
      <c r="D49" s="145">
        <v>4241</v>
      </c>
      <c r="E49" s="4">
        <v>2.6690663852642779E-2</v>
      </c>
      <c r="F49" s="34">
        <v>4165.500814</v>
      </c>
      <c r="G49" s="15"/>
      <c r="H49" s="15"/>
      <c r="I49" s="15"/>
      <c r="J49" s="15"/>
      <c r="K49" s="10"/>
      <c r="M49" s="30"/>
    </row>
    <row r="50" spans="2:13" x14ac:dyDescent="0.35">
      <c r="B50" s="84">
        <v>4105</v>
      </c>
      <c r="C50" s="144" t="s">
        <v>32</v>
      </c>
      <c r="D50" s="145">
        <v>4497</v>
      </c>
      <c r="E50" s="4">
        <v>2.8301795648510864E-2</v>
      </c>
      <c r="F50" s="34">
        <v>1514.4945869999999</v>
      </c>
      <c r="G50" s="15"/>
      <c r="H50" s="15"/>
      <c r="I50" s="15"/>
      <c r="J50" s="15"/>
      <c r="K50" s="10"/>
      <c r="M50" s="30"/>
    </row>
    <row r="51" spans="2:13" x14ac:dyDescent="0.35">
      <c r="B51" s="84">
        <v>4106</v>
      </c>
      <c r="C51" s="144" t="s">
        <v>33</v>
      </c>
      <c r="D51" s="145">
        <v>27771</v>
      </c>
      <c r="E51" s="4">
        <v>0.17477633243379925</v>
      </c>
      <c r="F51" s="34">
        <v>7581.5970719999996</v>
      </c>
      <c r="G51" s="15"/>
      <c r="H51" s="15"/>
      <c r="I51" s="15"/>
      <c r="J51" s="15"/>
      <c r="K51" s="10"/>
      <c r="M51" s="30"/>
    </row>
    <row r="52" spans="2:13" x14ac:dyDescent="0.35">
      <c r="B52" s="84">
        <v>4201</v>
      </c>
      <c r="C52" s="144" t="s">
        <v>34</v>
      </c>
      <c r="D52" s="145">
        <v>30848</v>
      </c>
      <c r="E52" s="4">
        <v>0.19414138140210432</v>
      </c>
      <c r="F52" s="34">
        <v>2628.8651759999998</v>
      </c>
      <c r="G52" s="15"/>
      <c r="H52" s="15"/>
      <c r="I52" s="15"/>
      <c r="J52" s="15"/>
      <c r="K52" s="10"/>
      <c r="M52" s="30"/>
    </row>
    <row r="53" spans="2:13" x14ac:dyDescent="0.35">
      <c r="B53" s="84">
        <v>4202</v>
      </c>
      <c r="C53" s="144" t="s">
        <v>35</v>
      </c>
      <c r="D53" s="145">
        <v>9093</v>
      </c>
      <c r="E53" s="4">
        <v>5.7226646171205084E-2</v>
      </c>
      <c r="F53" s="34">
        <v>2195.747809</v>
      </c>
      <c r="G53" s="15"/>
      <c r="H53" s="15"/>
      <c r="I53" s="15"/>
      <c r="J53" s="15"/>
      <c r="K53" s="10"/>
      <c r="M53" s="30"/>
    </row>
    <row r="54" spans="2:13" x14ac:dyDescent="0.35">
      <c r="B54" s="84">
        <v>4203</v>
      </c>
      <c r="C54" s="144" t="s">
        <v>36</v>
      </c>
      <c r="D54" s="145">
        <v>21382</v>
      </c>
      <c r="E54" s="4">
        <v>0.13456726585645079</v>
      </c>
      <c r="F54" s="34">
        <v>1858.8008150000001</v>
      </c>
      <c r="G54" s="15"/>
      <c r="H54" s="15"/>
      <c r="I54" s="15"/>
      <c r="J54" s="15"/>
      <c r="K54" s="10"/>
      <c r="M54" s="30"/>
    </row>
    <row r="55" spans="2:13" x14ac:dyDescent="0.35">
      <c r="B55" s="84">
        <v>4204</v>
      </c>
      <c r="C55" s="144" t="s">
        <v>37</v>
      </c>
      <c r="D55" s="145">
        <v>29347</v>
      </c>
      <c r="E55" s="4">
        <v>0.1502930630228467</v>
      </c>
      <c r="F55" s="34">
        <v>3446.3863289999999</v>
      </c>
      <c r="G55" s="15"/>
      <c r="H55" s="15"/>
      <c r="I55" s="15"/>
      <c r="J55" s="15"/>
      <c r="K55" s="10"/>
      <c r="M55" s="30"/>
    </row>
    <row r="56" spans="2:13" x14ac:dyDescent="0.35">
      <c r="B56" s="84">
        <v>4301</v>
      </c>
      <c r="C56" s="144" t="s">
        <v>38</v>
      </c>
      <c r="D56" s="145">
        <v>111272</v>
      </c>
      <c r="E56" s="4">
        <v>0.56985074142768255</v>
      </c>
      <c r="F56" s="34">
        <v>3544.3707319999999</v>
      </c>
      <c r="G56" s="15"/>
      <c r="H56" s="15"/>
      <c r="I56" s="15"/>
      <c r="J56" s="15"/>
      <c r="K56" s="10"/>
      <c r="M56" s="30"/>
    </row>
    <row r="57" spans="2:13" x14ac:dyDescent="0.35">
      <c r="B57" s="84">
        <v>4302</v>
      </c>
      <c r="C57" s="144" t="s">
        <v>39</v>
      </c>
      <c r="D57" s="145">
        <v>13322</v>
      </c>
      <c r="E57" s="4">
        <v>8.3841788220916535E-2</v>
      </c>
      <c r="F57" s="34">
        <v>2295.8683550000001</v>
      </c>
      <c r="G57" s="15"/>
      <c r="H57" s="15"/>
      <c r="I57" s="15"/>
      <c r="J57" s="15"/>
      <c r="K57" s="10"/>
      <c r="M57" s="30"/>
    </row>
    <row r="58" spans="2:13" x14ac:dyDescent="0.35">
      <c r="B58" s="84">
        <v>4303</v>
      </c>
      <c r="C58" s="144" t="s">
        <v>40</v>
      </c>
      <c r="D58" s="145">
        <v>30751</v>
      </c>
      <c r="E58" s="4">
        <v>0.19353091349507617</v>
      </c>
      <c r="F58" s="34">
        <v>4212.1364679999997</v>
      </c>
      <c r="G58" s="15"/>
      <c r="H58" s="15"/>
      <c r="I58" s="15"/>
      <c r="J58" s="15"/>
      <c r="K58" s="10"/>
      <c r="M58" s="30"/>
    </row>
    <row r="59" spans="2:13" x14ac:dyDescent="0.35">
      <c r="B59" s="84">
        <v>4304</v>
      </c>
      <c r="C59" s="144" t="s">
        <v>41</v>
      </c>
      <c r="D59" s="145">
        <v>10956</v>
      </c>
      <c r="E59" s="4">
        <v>6.8951406076291979E-2</v>
      </c>
      <c r="F59" s="34">
        <v>1091.952045</v>
      </c>
      <c r="G59" s="15"/>
      <c r="H59" s="15"/>
      <c r="I59" s="15"/>
      <c r="J59" s="15"/>
      <c r="K59" s="10"/>
      <c r="M59" s="30"/>
    </row>
    <row r="60" spans="2:13" x14ac:dyDescent="0.35">
      <c r="B60" s="84">
        <v>4305</v>
      </c>
      <c r="C60" s="144" t="s">
        <v>42</v>
      </c>
      <c r="D60" s="145">
        <v>4278</v>
      </c>
      <c r="E60" s="4">
        <v>2.6923522745014337E-2</v>
      </c>
      <c r="F60" s="34">
        <v>2204.861085</v>
      </c>
      <c r="G60" s="15"/>
      <c r="H60" s="15"/>
      <c r="I60" s="15"/>
      <c r="J60" s="15"/>
      <c r="K60" s="10"/>
      <c r="M60" s="30"/>
    </row>
    <row r="61" spans="2:13" x14ac:dyDescent="0.35">
      <c r="B61" s="84"/>
      <c r="C61" s="144"/>
      <c r="D61" s="120"/>
      <c r="G61" s="6"/>
      <c r="M61" s="30"/>
    </row>
    <row r="62" spans="2:13" x14ac:dyDescent="0.35">
      <c r="B62" s="83" t="s">
        <v>331</v>
      </c>
      <c r="C62" s="146"/>
      <c r="D62" s="146"/>
      <c r="F62" s="83"/>
      <c r="G62" s="6"/>
      <c r="M62" s="30"/>
    </row>
    <row r="63" spans="2:13" x14ac:dyDescent="0.35">
      <c r="B63" s="84">
        <v>5101</v>
      </c>
      <c r="C63" s="144" t="s">
        <v>2</v>
      </c>
      <c r="D63" s="145">
        <v>296655</v>
      </c>
      <c r="E63" s="4">
        <v>1.5192417831820149</v>
      </c>
      <c r="F63" s="34">
        <v>310.66943199999997</v>
      </c>
      <c r="G63" s="15"/>
      <c r="H63" s="15"/>
      <c r="I63" s="15"/>
      <c r="J63" s="15"/>
      <c r="K63" s="10"/>
      <c r="M63" s="30"/>
    </row>
    <row r="64" spans="2:13" x14ac:dyDescent="0.35">
      <c r="B64" s="84">
        <v>5102</v>
      </c>
      <c r="C64" s="144" t="s">
        <v>43</v>
      </c>
      <c r="D64" s="145">
        <v>26867</v>
      </c>
      <c r="E64" s="4">
        <v>0.16908702327964009</v>
      </c>
      <c r="F64" s="34">
        <v>954.180386</v>
      </c>
      <c r="G64" s="15"/>
      <c r="H64" s="15"/>
      <c r="I64" s="15"/>
      <c r="J64" s="15"/>
      <c r="K64" s="10"/>
      <c r="M64" s="30"/>
    </row>
    <row r="65" spans="2:13" x14ac:dyDescent="0.35">
      <c r="B65" s="84">
        <v>5103</v>
      </c>
      <c r="C65" s="144" t="s">
        <v>44</v>
      </c>
      <c r="D65" s="145">
        <v>42152</v>
      </c>
      <c r="E65" s="4">
        <v>0.21587055550955922</v>
      </c>
      <c r="F65" s="34">
        <v>74.569956000000005</v>
      </c>
      <c r="G65" s="15"/>
      <c r="H65" s="15"/>
      <c r="I65" s="15"/>
      <c r="J65" s="15"/>
      <c r="K65" s="10"/>
      <c r="M65" s="30"/>
    </row>
    <row r="66" spans="2:13" x14ac:dyDescent="0.35">
      <c r="B66" s="84">
        <v>5104</v>
      </c>
      <c r="C66" s="144" t="s">
        <v>45</v>
      </c>
      <c r="D66" s="145">
        <v>926</v>
      </c>
      <c r="E66" s="4">
        <v>5.8277657928665922E-3</v>
      </c>
      <c r="F66" s="34">
        <v>110.584053</v>
      </c>
      <c r="G66" s="15"/>
      <c r="H66" s="15"/>
      <c r="I66" s="15"/>
      <c r="J66" s="15"/>
      <c r="K66" s="10"/>
      <c r="M66" s="30"/>
    </row>
    <row r="67" spans="2:13" x14ac:dyDescent="0.35">
      <c r="B67" s="84">
        <v>5105</v>
      </c>
      <c r="C67" s="144" t="s">
        <v>46</v>
      </c>
      <c r="D67" s="145">
        <v>18546</v>
      </c>
      <c r="E67" s="4">
        <v>0.11671894643034968</v>
      </c>
      <c r="F67" s="34">
        <v>299.55031700000001</v>
      </c>
      <c r="G67" s="15"/>
      <c r="H67" s="15"/>
      <c r="I67" s="15"/>
      <c r="J67" s="15"/>
      <c r="K67" s="10"/>
      <c r="M67" s="30"/>
    </row>
    <row r="68" spans="2:13" x14ac:dyDescent="0.35">
      <c r="B68" s="84">
        <v>5107</v>
      </c>
      <c r="C68" s="144" t="s">
        <v>47</v>
      </c>
      <c r="D68" s="145">
        <v>31923</v>
      </c>
      <c r="E68" s="4">
        <v>0.16348538013692493</v>
      </c>
      <c r="F68" s="34">
        <v>148.32114200000001</v>
      </c>
      <c r="G68" s="15"/>
      <c r="H68" s="15"/>
      <c r="I68" s="15"/>
      <c r="J68" s="15"/>
      <c r="K68" s="10"/>
      <c r="M68" s="30"/>
    </row>
    <row r="69" spans="2:13" x14ac:dyDescent="0.35">
      <c r="B69" s="84">
        <v>5109</v>
      </c>
      <c r="C69" s="144" t="s">
        <v>48</v>
      </c>
      <c r="D69" s="145">
        <v>334248</v>
      </c>
      <c r="E69" s="4">
        <v>1.711764600445036</v>
      </c>
      <c r="F69" s="34">
        <v>120.872105</v>
      </c>
      <c r="G69" s="15"/>
      <c r="H69" s="15"/>
      <c r="I69" s="15"/>
      <c r="J69" s="15"/>
      <c r="K69" s="10"/>
      <c r="M69" s="30"/>
    </row>
    <row r="70" spans="2:13" x14ac:dyDescent="0.35">
      <c r="B70" s="84">
        <v>5201</v>
      </c>
      <c r="C70" s="144" t="s">
        <v>49</v>
      </c>
      <c r="D70" s="145">
        <v>7750</v>
      </c>
      <c r="E70" s="4">
        <v>4.8774497726475248E-2</v>
      </c>
      <c r="F70" s="34">
        <v>163.83947000000001</v>
      </c>
      <c r="G70" s="15"/>
      <c r="H70" s="15"/>
      <c r="I70" s="15"/>
      <c r="J70" s="15"/>
      <c r="K70" s="10"/>
      <c r="M70" s="30"/>
    </row>
    <row r="71" spans="2:13" x14ac:dyDescent="0.35">
      <c r="B71" s="84">
        <v>5301</v>
      </c>
      <c r="C71" s="144" t="s">
        <v>50</v>
      </c>
      <c r="D71" s="145">
        <v>66708</v>
      </c>
      <c r="E71" s="4">
        <v>0.41982570249518852</v>
      </c>
      <c r="F71" s="34">
        <v>1234.3197929999999</v>
      </c>
      <c r="G71" s="15"/>
      <c r="H71" s="15"/>
      <c r="I71" s="15"/>
      <c r="J71" s="15"/>
      <c r="K71" s="10"/>
      <c r="M71" s="30"/>
    </row>
    <row r="72" spans="2:13" x14ac:dyDescent="0.35">
      <c r="B72" s="84">
        <v>5302</v>
      </c>
      <c r="C72" s="144" t="s">
        <v>51</v>
      </c>
      <c r="D72" s="145">
        <v>14832</v>
      </c>
      <c r="E72" s="4">
        <v>9.3344948423107199E-2</v>
      </c>
      <c r="F72" s="34">
        <v>321.32575200000002</v>
      </c>
      <c r="G72" s="15"/>
      <c r="H72" s="15"/>
      <c r="I72" s="15"/>
      <c r="J72" s="15"/>
      <c r="K72" s="10"/>
      <c r="M72" s="30"/>
    </row>
    <row r="73" spans="2:13" x14ac:dyDescent="0.35">
      <c r="B73" s="84">
        <v>5303</v>
      </c>
      <c r="C73" s="144" t="s">
        <v>52</v>
      </c>
      <c r="D73" s="145">
        <v>10207</v>
      </c>
      <c r="E73" s="4">
        <v>6.4237586876662298E-2</v>
      </c>
      <c r="F73" s="34">
        <v>122.841205</v>
      </c>
      <c r="G73" s="15"/>
      <c r="H73" s="15"/>
      <c r="I73" s="15"/>
      <c r="J73" s="15"/>
      <c r="K73" s="10"/>
      <c r="M73" s="30"/>
    </row>
    <row r="74" spans="2:13" x14ac:dyDescent="0.35">
      <c r="B74" s="84">
        <v>5304</v>
      </c>
      <c r="C74" s="144" t="s">
        <v>53</v>
      </c>
      <c r="D74" s="145">
        <v>18855</v>
      </c>
      <c r="E74" s="4">
        <v>0.11866363285583106</v>
      </c>
      <c r="F74" s="34">
        <v>1375.0682959999999</v>
      </c>
      <c r="G74" s="15"/>
      <c r="H74" s="15"/>
      <c r="I74" s="15"/>
      <c r="J74" s="15"/>
      <c r="K74" s="10"/>
      <c r="M74" s="30"/>
    </row>
    <row r="75" spans="2:13" x14ac:dyDescent="0.35">
      <c r="B75" s="84">
        <v>5401</v>
      </c>
      <c r="C75" s="144" t="s">
        <v>54</v>
      </c>
      <c r="D75" s="145">
        <v>35390</v>
      </c>
      <c r="E75" s="4">
        <v>0.22272638381160759</v>
      </c>
      <c r="F75" s="34">
        <v>1162.6411089999999</v>
      </c>
      <c r="G75" s="15"/>
      <c r="H75" s="15"/>
      <c r="I75" s="15"/>
      <c r="J75" s="15"/>
      <c r="K75" s="10"/>
      <c r="M75" s="30"/>
    </row>
    <row r="76" spans="2:13" x14ac:dyDescent="0.35">
      <c r="B76" s="84">
        <v>5402</v>
      </c>
      <c r="C76" s="144" t="s">
        <v>55</v>
      </c>
      <c r="D76" s="145">
        <v>19388</v>
      </c>
      <c r="E76" s="4">
        <v>0.12201805960269704</v>
      </c>
      <c r="F76" s="34">
        <v>1455.2521959999999</v>
      </c>
      <c r="G76" s="15"/>
      <c r="H76" s="15"/>
      <c r="I76" s="15"/>
      <c r="J76" s="15"/>
      <c r="K76" s="10"/>
      <c r="M76" s="30"/>
    </row>
    <row r="77" spans="2:13" x14ac:dyDescent="0.35">
      <c r="B77" s="84">
        <v>5403</v>
      </c>
      <c r="C77" s="144" t="s">
        <v>56</v>
      </c>
      <c r="D77" s="145">
        <v>6356</v>
      </c>
      <c r="E77" s="4">
        <v>4.0001381619287311E-2</v>
      </c>
      <c r="F77" s="34">
        <v>167.04220000000001</v>
      </c>
      <c r="G77" s="15"/>
      <c r="H77" s="15"/>
      <c r="I77" s="15"/>
      <c r="J77" s="15"/>
      <c r="K77" s="10"/>
      <c r="M77" s="30"/>
    </row>
    <row r="78" spans="2:13" x14ac:dyDescent="0.35">
      <c r="B78" s="84">
        <v>5404</v>
      </c>
      <c r="C78" s="144" t="s">
        <v>57</v>
      </c>
      <c r="D78" s="145">
        <v>9826</v>
      </c>
      <c r="E78" s="4">
        <v>6.1839769633593007E-2</v>
      </c>
      <c r="F78" s="34">
        <v>1515.7775919999999</v>
      </c>
      <c r="G78" s="15"/>
      <c r="H78" s="15"/>
      <c r="I78" s="15"/>
      <c r="J78" s="15"/>
      <c r="K78" s="10"/>
      <c r="M78" s="30"/>
    </row>
    <row r="79" spans="2:13" x14ac:dyDescent="0.35">
      <c r="B79" s="84">
        <v>5405</v>
      </c>
      <c r="C79" s="144" t="s">
        <v>58</v>
      </c>
      <c r="D79" s="145">
        <v>7339</v>
      </c>
      <c r="E79" s="4">
        <v>4.6187875976077652E-2</v>
      </c>
      <c r="F79" s="34">
        <v>288.16256499999997</v>
      </c>
      <c r="G79" s="15"/>
      <c r="H79" s="15"/>
      <c r="I79" s="15"/>
      <c r="J79" s="15"/>
      <c r="K79" s="10"/>
      <c r="M79" s="30"/>
    </row>
    <row r="80" spans="2:13" x14ac:dyDescent="0.35">
      <c r="B80" s="84">
        <v>5501</v>
      </c>
      <c r="C80" s="144" t="s">
        <v>59</v>
      </c>
      <c r="D80" s="145">
        <v>90517</v>
      </c>
      <c r="E80" s="4">
        <v>0.46355938207104702</v>
      </c>
      <c r="F80" s="34">
        <v>302.24692700000003</v>
      </c>
      <c r="G80" s="15"/>
      <c r="H80" s="15"/>
      <c r="I80" s="15"/>
      <c r="J80" s="15"/>
      <c r="K80" s="10"/>
      <c r="M80" s="30"/>
    </row>
    <row r="81" spans="2:13" x14ac:dyDescent="0.35">
      <c r="B81" s="84">
        <v>5502</v>
      </c>
      <c r="C81" s="144" t="s">
        <v>60</v>
      </c>
      <c r="D81" s="145">
        <v>50554</v>
      </c>
      <c r="E81" s="4">
        <v>0.31816076878248134</v>
      </c>
      <c r="F81" s="34">
        <v>59.275948999999997</v>
      </c>
      <c r="G81" s="15"/>
      <c r="H81" s="15"/>
      <c r="I81" s="15"/>
      <c r="J81" s="15"/>
      <c r="K81" s="10"/>
      <c r="M81" s="30"/>
    </row>
    <row r="82" spans="2:13" x14ac:dyDescent="0.35">
      <c r="B82" s="84">
        <v>5503</v>
      </c>
      <c r="C82" s="144" t="s">
        <v>61</v>
      </c>
      <c r="D82" s="145">
        <v>17988</v>
      </c>
      <c r="E82" s="4">
        <v>0.11320718259404346</v>
      </c>
      <c r="F82" s="34">
        <v>268.11771700000003</v>
      </c>
      <c r="G82" s="15"/>
      <c r="H82" s="15"/>
      <c r="I82" s="15"/>
      <c r="J82" s="15"/>
      <c r="K82" s="10"/>
      <c r="M82" s="30"/>
    </row>
    <row r="83" spans="2:13" x14ac:dyDescent="0.35">
      <c r="B83" s="84">
        <v>5504</v>
      </c>
      <c r="C83" s="144" t="s">
        <v>62</v>
      </c>
      <c r="D83" s="145">
        <v>22098</v>
      </c>
      <c r="E83" s="4">
        <v>0.13907340009801936</v>
      </c>
      <c r="F83" s="34">
        <v>78.518039999999999</v>
      </c>
      <c r="G83" s="15"/>
      <c r="H83" s="15"/>
      <c r="I83" s="15"/>
      <c r="J83" s="15"/>
      <c r="K83" s="10"/>
      <c r="M83" s="30"/>
    </row>
    <row r="84" spans="2:13" x14ac:dyDescent="0.35">
      <c r="B84" s="84">
        <v>5506</v>
      </c>
      <c r="C84" s="144" t="s">
        <v>63</v>
      </c>
      <c r="D84" s="145">
        <v>22120</v>
      </c>
      <c r="E84" s="4">
        <v>0.13921185673672679</v>
      </c>
      <c r="F84" s="34">
        <v>405.396883</v>
      </c>
      <c r="G84" s="15"/>
      <c r="H84" s="15"/>
      <c r="I84" s="15"/>
      <c r="J84" s="15"/>
      <c r="K84" s="10"/>
      <c r="M84" s="30"/>
    </row>
    <row r="85" spans="2:13" x14ac:dyDescent="0.35">
      <c r="B85" s="84">
        <v>5601</v>
      </c>
      <c r="C85" s="144" t="s">
        <v>64</v>
      </c>
      <c r="D85" s="145">
        <v>91350</v>
      </c>
      <c r="E85" s="4">
        <v>0.46782537592043644</v>
      </c>
      <c r="F85" s="34">
        <v>397.096316</v>
      </c>
      <c r="G85" s="15"/>
      <c r="H85" s="15"/>
      <c r="I85" s="15"/>
      <c r="J85" s="15"/>
      <c r="K85" s="10"/>
      <c r="M85" s="30"/>
    </row>
    <row r="86" spans="2:13" x14ac:dyDescent="0.35">
      <c r="B86" s="84">
        <v>5602</v>
      </c>
      <c r="C86" s="144" t="s">
        <v>65</v>
      </c>
      <c r="D86" s="145">
        <v>13817</v>
      </c>
      <c r="E86" s="4">
        <v>8.6957062591833362E-2</v>
      </c>
      <c r="F86" s="34">
        <v>176.18699100000001</v>
      </c>
      <c r="G86" s="15"/>
      <c r="H86" s="15"/>
      <c r="I86" s="15"/>
      <c r="J86" s="15"/>
      <c r="K86" s="10"/>
      <c r="M86" s="30"/>
    </row>
    <row r="87" spans="2:13" x14ac:dyDescent="0.35">
      <c r="B87" s="84">
        <v>5603</v>
      </c>
      <c r="C87" s="144" t="s">
        <v>66</v>
      </c>
      <c r="D87" s="145">
        <v>22738</v>
      </c>
      <c r="E87" s="4">
        <v>0.14310122958768956</v>
      </c>
      <c r="F87" s="34">
        <v>244.45278200000001</v>
      </c>
      <c r="G87" s="15"/>
      <c r="H87" s="15"/>
      <c r="I87" s="15"/>
      <c r="J87" s="15"/>
      <c r="K87" s="10"/>
      <c r="M87" s="30"/>
    </row>
    <row r="88" spans="2:13" x14ac:dyDescent="0.35">
      <c r="B88" s="84">
        <v>5604</v>
      </c>
      <c r="C88" s="144" t="s">
        <v>67</v>
      </c>
      <c r="D88" s="145">
        <v>15955</v>
      </c>
      <c r="E88" s="4">
        <v>0.10041253048076292</v>
      </c>
      <c r="F88" s="34">
        <v>51.600532000000001</v>
      </c>
      <c r="G88" s="15"/>
      <c r="H88" s="15"/>
      <c r="I88" s="15"/>
      <c r="J88" s="15"/>
      <c r="K88" s="10"/>
      <c r="M88" s="30"/>
    </row>
    <row r="89" spans="2:13" x14ac:dyDescent="0.35">
      <c r="B89" s="84">
        <v>5605</v>
      </c>
      <c r="C89" s="144" t="s">
        <v>68</v>
      </c>
      <c r="D89" s="145">
        <v>13286</v>
      </c>
      <c r="E89" s="4">
        <v>8.3615222812122608E-2</v>
      </c>
      <c r="F89" s="34">
        <v>99.438992999999996</v>
      </c>
      <c r="G89" s="15"/>
      <c r="H89" s="15"/>
      <c r="I89" s="15"/>
      <c r="J89" s="15"/>
      <c r="K89" s="10"/>
      <c r="M89" s="30"/>
    </row>
    <row r="90" spans="2:13" x14ac:dyDescent="0.35">
      <c r="B90" s="84">
        <v>5606</v>
      </c>
      <c r="C90" s="144" t="s">
        <v>69</v>
      </c>
      <c r="D90" s="145">
        <v>10900</v>
      </c>
      <c r="E90" s="4">
        <v>6.8598970995945835E-2</v>
      </c>
      <c r="F90" s="34">
        <v>536.59600499999999</v>
      </c>
      <c r="G90" s="15"/>
      <c r="H90" s="15"/>
      <c r="I90" s="15"/>
      <c r="J90" s="15"/>
      <c r="K90" s="10"/>
      <c r="M90" s="30"/>
    </row>
    <row r="91" spans="2:13" x14ac:dyDescent="0.35">
      <c r="B91" s="84">
        <v>5701</v>
      </c>
      <c r="C91" s="144" t="s">
        <v>70</v>
      </c>
      <c r="D91" s="145">
        <v>76844</v>
      </c>
      <c r="E91" s="4">
        <v>0.39353665229589513</v>
      </c>
      <c r="F91" s="34">
        <v>186.84725399999999</v>
      </c>
      <c r="G91" s="15"/>
      <c r="H91" s="15"/>
      <c r="I91" s="15"/>
      <c r="J91" s="15"/>
      <c r="K91" s="10"/>
      <c r="M91" s="30"/>
    </row>
    <row r="92" spans="2:13" x14ac:dyDescent="0.35">
      <c r="B92" s="84">
        <v>5702</v>
      </c>
      <c r="C92" s="144" t="s">
        <v>71</v>
      </c>
      <c r="D92" s="145">
        <v>13998</v>
      </c>
      <c r="E92" s="4">
        <v>8.8096183119380722E-2</v>
      </c>
      <c r="F92" s="34">
        <v>361.84134899999998</v>
      </c>
      <c r="G92" s="15"/>
      <c r="H92" s="15"/>
      <c r="I92" s="15"/>
      <c r="J92" s="15"/>
      <c r="K92" s="10"/>
      <c r="M92" s="30"/>
    </row>
    <row r="93" spans="2:13" x14ac:dyDescent="0.35">
      <c r="B93" s="84">
        <v>5703</v>
      </c>
      <c r="C93" s="144" t="s">
        <v>72</v>
      </c>
      <c r="D93" s="145">
        <v>24608</v>
      </c>
      <c r="E93" s="4">
        <v>0.15487004387781975</v>
      </c>
      <c r="F93" s="34">
        <v>348.83780100000001</v>
      </c>
      <c r="G93" s="15"/>
      <c r="H93" s="15"/>
      <c r="I93" s="15"/>
      <c r="J93" s="15"/>
      <c r="K93" s="10"/>
      <c r="M93" s="30"/>
    </row>
    <row r="94" spans="2:13" x14ac:dyDescent="0.35">
      <c r="B94" s="84">
        <v>5704</v>
      </c>
      <c r="C94" s="144" t="s">
        <v>73</v>
      </c>
      <c r="D94" s="145">
        <v>7273</v>
      </c>
      <c r="E94" s="4">
        <v>4.577250605995542E-2</v>
      </c>
      <c r="F94" s="34">
        <v>121.264443</v>
      </c>
      <c r="G94" s="15"/>
      <c r="H94" s="15"/>
      <c r="I94" s="15"/>
      <c r="J94" s="15"/>
      <c r="K94" s="10"/>
      <c r="M94" s="30"/>
    </row>
    <row r="95" spans="2:13" x14ac:dyDescent="0.35">
      <c r="B95" s="84">
        <v>5705</v>
      </c>
      <c r="C95" s="144" t="s">
        <v>74</v>
      </c>
      <c r="D95" s="145">
        <v>16754</v>
      </c>
      <c r="E95" s="4">
        <v>0.10544102385927306</v>
      </c>
      <c r="F95" s="34">
        <v>1451.649449</v>
      </c>
      <c r="G95" s="15"/>
      <c r="H95" s="15"/>
      <c r="I95" s="15"/>
      <c r="J95" s="15"/>
      <c r="K95" s="10"/>
      <c r="M95" s="30"/>
    </row>
    <row r="96" spans="2:13" x14ac:dyDescent="0.35">
      <c r="B96" s="84">
        <v>5706</v>
      </c>
      <c r="C96" s="144" t="s">
        <v>75</v>
      </c>
      <c r="D96" s="145">
        <v>15241</v>
      </c>
      <c r="E96" s="4">
        <v>9.591898320634959E-2</v>
      </c>
      <c r="F96" s="34">
        <v>165.74427299999999</v>
      </c>
      <c r="G96" s="15"/>
      <c r="H96" s="15"/>
      <c r="I96" s="15"/>
      <c r="J96" s="15"/>
      <c r="K96" s="10"/>
      <c r="M96" s="30"/>
    </row>
    <row r="97" spans="2:13" x14ac:dyDescent="0.35">
      <c r="B97" s="84">
        <v>5801</v>
      </c>
      <c r="C97" s="144" t="s">
        <v>76</v>
      </c>
      <c r="D97" s="145">
        <v>151708</v>
      </c>
      <c r="E97" s="4">
        <v>0.77693324718267731</v>
      </c>
      <c r="F97" s="34">
        <v>536.13705500000003</v>
      </c>
      <c r="G97" s="15"/>
      <c r="H97" s="15"/>
      <c r="I97" s="15"/>
      <c r="J97" s="15"/>
      <c r="K97" s="10"/>
      <c r="M97" s="30"/>
    </row>
    <row r="98" spans="2:13" x14ac:dyDescent="0.35">
      <c r="B98" s="84">
        <v>5802</v>
      </c>
      <c r="C98" s="144" t="s">
        <v>77</v>
      </c>
      <c r="D98" s="145">
        <v>46121</v>
      </c>
      <c r="E98" s="4">
        <v>0.23619676149782645</v>
      </c>
      <c r="F98" s="34">
        <v>293.57379700000001</v>
      </c>
      <c r="G98" s="15"/>
      <c r="H98" s="15"/>
      <c r="I98" s="15"/>
      <c r="J98" s="15"/>
      <c r="K98" s="10"/>
      <c r="M98" s="30"/>
    </row>
    <row r="99" spans="2:13" x14ac:dyDescent="0.35">
      <c r="B99" s="84">
        <v>5803</v>
      </c>
      <c r="C99" s="144" t="s">
        <v>78</v>
      </c>
      <c r="D99" s="145">
        <v>17516</v>
      </c>
      <c r="E99" s="4">
        <v>0.11023665834541167</v>
      </c>
      <c r="F99" s="34">
        <v>231.47393</v>
      </c>
      <c r="G99" s="15"/>
      <c r="H99" s="15"/>
      <c r="I99" s="15"/>
      <c r="J99" s="15"/>
      <c r="K99" s="10"/>
      <c r="M99" s="30"/>
    </row>
    <row r="100" spans="2:13" x14ac:dyDescent="0.35">
      <c r="B100" s="84">
        <v>5804</v>
      </c>
      <c r="C100" s="144" t="s">
        <v>79</v>
      </c>
      <c r="D100" s="145">
        <v>126548</v>
      </c>
      <c r="E100" s="4">
        <v>0.64808282071132328</v>
      </c>
      <c r="F100" s="34">
        <v>96.045575999999997</v>
      </c>
      <c r="G100" s="15"/>
      <c r="H100" s="15"/>
      <c r="I100" s="15"/>
      <c r="J100" s="15"/>
      <c r="K100" s="10"/>
      <c r="M100" s="30"/>
    </row>
    <row r="101" spans="2:13" x14ac:dyDescent="0.35">
      <c r="B101" s="84"/>
      <c r="C101" s="144"/>
      <c r="D101" s="120"/>
      <c r="G101" s="6"/>
      <c r="M101" s="30"/>
    </row>
    <row r="102" spans="2:13" x14ac:dyDescent="0.35">
      <c r="B102" s="83" t="s">
        <v>332</v>
      </c>
      <c r="C102" s="146"/>
      <c r="D102" s="146"/>
      <c r="F102" s="83"/>
      <c r="G102" s="6"/>
      <c r="M102" s="30"/>
    </row>
    <row r="103" spans="2:13" x14ac:dyDescent="0.35">
      <c r="B103" s="84">
        <v>13101</v>
      </c>
      <c r="C103" s="144" t="s">
        <v>254</v>
      </c>
      <c r="D103" s="145">
        <v>404495</v>
      </c>
      <c r="E103" s="4">
        <v>1.242909855060341</v>
      </c>
      <c r="F103" s="34">
        <v>23.386935000000001</v>
      </c>
      <c r="G103" s="15"/>
      <c r="H103" s="15"/>
      <c r="I103" s="15"/>
      <c r="J103" s="15"/>
      <c r="K103" s="10"/>
      <c r="M103" s="30"/>
    </row>
    <row r="104" spans="2:13" x14ac:dyDescent="0.35">
      <c r="B104" s="84">
        <v>13102</v>
      </c>
      <c r="C104" s="144" t="s">
        <v>255</v>
      </c>
      <c r="D104" s="145">
        <v>80832</v>
      </c>
      <c r="E104" s="4">
        <v>0.24837609711921652</v>
      </c>
      <c r="F104" s="34">
        <v>16.865933999999999</v>
      </c>
      <c r="G104" s="15"/>
      <c r="H104" s="15"/>
      <c r="I104" s="15"/>
      <c r="J104" s="15"/>
      <c r="K104" s="10"/>
      <c r="M104" s="30"/>
    </row>
    <row r="105" spans="2:13" x14ac:dyDescent="0.35">
      <c r="B105" s="84">
        <v>13103</v>
      </c>
      <c r="C105" s="144" t="s">
        <v>256</v>
      </c>
      <c r="D105" s="145">
        <v>132622</v>
      </c>
      <c r="E105" s="4">
        <v>0.40751354354890057</v>
      </c>
      <c r="F105" s="34">
        <v>11.091377</v>
      </c>
      <c r="G105" s="15"/>
      <c r="H105" s="15"/>
      <c r="I105" s="15"/>
      <c r="J105" s="15"/>
      <c r="K105" s="10"/>
      <c r="M105" s="30"/>
    </row>
    <row r="106" spans="2:13" x14ac:dyDescent="0.35">
      <c r="B106" s="84">
        <v>13104</v>
      </c>
      <c r="C106" s="144" t="s">
        <v>257</v>
      </c>
      <c r="D106" s="145">
        <v>126955</v>
      </c>
      <c r="E106" s="4">
        <v>0.39010029950725117</v>
      </c>
      <c r="F106" s="34">
        <v>11.031046999999999</v>
      </c>
      <c r="G106" s="15"/>
      <c r="H106" s="15"/>
      <c r="I106" s="15"/>
      <c r="J106" s="15"/>
      <c r="K106" s="10"/>
      <c r="M106" s="30"/>
    </row>
    <row r="107" spans="2:13" x14ac:dyDescent="0.35">
      <c r="B107" s="84">
        <v>13105</v>
      </c>
      <c r="C107" s="144" t="s">
        <v>258</v>
      </c>
      <c r="D107" s="145">
        <v>162505</v>
      </c>
      <c r="E107" s="4">
        <v>0.49933637250542218</v>
      </c>
      <c r="F107" s="34">
        <v>14.269882000000001</v>
      </c>
      <c r="G107" s="15"/>
      <c r="H107" s="15"/>
      <c r="I107" s="15"/>
      <c r="J107" s="15"/>
      <c r="K107" s="10"/>
      <c r="M107" s="30"/>
    </row>
    <row r="108" spans="2:13" x14ac:dyDescent="0.35">
      <c r="B108" s="84">
        <v>13106</v>
      </c>
      <c r="C108" s="144" t="s">
        <v>259</v>
      </c>
      <c r="D108" s="145">
        <v>147041</v>
      </c>
      <c r="E108" s="4">
        <v>0.45181944893738513</v>
      </c>
      <c r="F108" s="34">
        <v>14.377069000000001</v>
      </c>
      <c r="G108" s="15"/>
      <c r="H108" s="15"/>
      <c r="I108" s="15"/>
      <c r="J108" s="15"/>
      <c r="K108" s="10"/>
      <c r="M108" s="30"/>
    </row>
    <row r="109" spans="2:13" x14ac:dyDescent="0.35">
      <c r="B109" s="84">
        <v>13107</v>
      </c>
      <c r="C109" s="144" t="s">
        <v>260</v>
      </c>
      <c r="D109" s="145">
        <v>98671</v>
      </c>
      <c r="E109" s="4">
        <v>0.6209843180863277</v>
      </c>
      <c r="F109" s="34">
        <v>44.734164999999997</v>
      </c>
      <c r="G109" s="15"/>
      <c r="H109" s="15"/>
      <c r="I109" s="15"/>
      <c r="J109" s="15"/>
      <c r="K109" s="10"/>
      <c r="M109" s="30"/>
    </row>
    <row r="110" spans="2:13" x14ac:dyDescent="0.35">
      <c r="B110" s="84">
        <v>13108</v>
      </c>
      <c r="C110" s="144" t="s">
        <v>261</v>
      </c>
      <c r="D110" s="145">
        <v>100281</v>
      </c>
      <c r="E110" s="4">
        <v>0.30813790819492465</v>
      </c>
      <c r="F110" s="34">
        <v>7.3599189999999997</v>
      </c>
      <c r="G110" s="15"/>
      <c r="H110" s="15"/>
      <c r="I110" s="15"/>
      <c r="J110" s="15"/>
      <c r="K110" s="10"/>
      <c r="M110" s="30"/>
    </row>
    <row r="111" spans="2:13" x14ac:dyDescent="0.35">
      <c r="B111" s="84">
        <v>13109</v>
      </c>
      <c r="C111" s="144" t="s">
        <v>262</v>
      </c>
      <c r="D111" s="145">
        <v>90119</v>
      </c>
      <c r="E111" s="4">
        <v>0.27691267686419579</v>
      </c>
      <c r="F111" s="34">
        <v>9.9286600000000007</v>
      </c>
      <c r="G111" s="15"/>
      <c r="H111" s="15"/>
      <c r="I111" s="15"/>
      <c r="J111" s="15"/>
      <c r="K111" s="10"/>
      <c r="M111" s="30"/>
    </row>
    <row r="112" spans="2:13" x14ac:dyDescent="0.35">
      <c r="B112" s="84">
        <v>13110</v>
      </c>
      <c r="C112" s="144" t="s">
        <v>263</v>
      </c>
      <c r="D112" s="145">
        <v>366916</v>
      </c>
      <c r="E112" s="4">
        <v>2.3091798203622442</v>
      </c>
      <c r="F112" s="34">
        <v>70.806179</v>
      </c>
      <c r="G112" s="15"/>
      <c r="H112" s="15"/>
      <c r="I112" s="15"/>
      <c r="J112" s="15"/>
      <c r="K112" s="10"/>
      <c r="M112" s="30"/>
    </row>
    <row r="113" spans="2:13" x14ac:dyDescent="0.35">
      <c r="B113" s="84">
        <v>13111</v>
      </c>
      <c r="C113" s="144" t="s">
        <v>264</v>
      </c>
      <c r="D113" s="145">
        <v>116571</v>
      </c>
      <c r="E113" s="4">
        <v>0.35819291885990928</v>
      </c>
      <c r="F113" s="34">
        <v>9.9768720000000002</v>
      </c>
      <c r="G113" s="15"/>
      <c r="H113" s="15"/>
      <c r="I113" s="15"/>
      <c r="J113" s="15"/>
      <c r="K113" s="10"/>
      <c r="M113" s="30"/>
    </row>
    <row r="114" spans="2:13" x14ac:dyDescent="0.35">
      <c r="B114" s="84">
        <v>13112</v>
      </c>
      <c r="C114" s="144" t="s">
        <v>265</v>
      </c>
      <c r="D114" s="145">
        <v>177335</v>
      </c>
      <c r="E114" s="4">
        <v>0.54490517595304155</v>
      </c>
      <c r="F114" s="34">
        <v>30.613309000000001</v>
      </c>
      <c r="G114" s="15"/>
      <c r="H114" s="15"/>
      <c r="I114" s="15"/>
      <c r="J114" s="15"/>
      <c r="K114" s="10"/>
      <c r="M114" s="30"/>
    </row>
    <row r="115" spans="2:13" x14ac:dyDescent="0.35">
      <c r="B115" s="84">
        <v>13113</v>
      </c>
      <c r="C115" s="144" t="s">
        <v>266</v>
      </c>
      <c r="D115" s="145">
        <v>92787</v>
      </c>
      <c r="E115" s="4">
        <v>0.28511075964223009</v>
      </c>
      <c r="F115" s="34">
        <v>23.058074999999999</v>
      </c>
      <c r="G115" s="15"/>
      <c r="H115" s="15"/>
      <c r="I115" s="15"/>
      <c r="J115" s="15"/>
      <c r="K115" s="10"/>
      <c r="M115" s="30"/>
    </row>
    <row r="116" spans="2:13" x14ac:dyDescent="0.35">
      <c r="B116" s="84">
        <v>13114</v>
      </c>
      <c r="C116" s="144" t="s">
        <v>267</v>
      </c>
      <c r="D116" s="145">
        <v>294838</v>
      </c>
      <c r="E116" s="4">
        <v>1.8555581110552917</v>
      </c>
      <c r="F116" s="34">
        <v>99.411210999999994</v>
      </c>
      <c r="G116" s="15"/>
      <c r="H116" s="15"/>
      <c r="I116" s="15"/>
      <c r="J116" s="15"/>
      <c r="K116" s="10"/>
      <c r="M116" s="30"/>
    </row>
    <row r="117" spans="2:13" x14ac:dyDescent="0.35">
      <c r="B117" s="84">
        <v>13115</v>
      </c>
      <c r="C117" s="144" t="s">
        <v>268</v>
      </c>
      <c r="D117" s="145">
        <v>105833</v>
      </c>
      <c r="E117" s="4">
        <v>0.66605824746916842</v>
      </c>
      <c r="F117" s="34">
        <v>1024.0741290000001</v>
      </c>
      <c r="G117" s="15"/>
      <c r="H117" s="15"/>
      <c r="I117" s="15"/>
      <c r="J117" s="15"/>
      <c r="K117" s="10"/>
      <c r="M117" s="30"/>
    </row>
    <row r="118" spans="2:13" x14ac:dyDescent="0.35">
      <c r="B118" s="84">
        <v>13116</v>
      </c>
      <c r="C118" s="144" t="s">
        <v>269</v>
      </c>
      <c r="D118" s="145">
        <v>98804</v>
      </c>
      <c r="E118" s="4">
        <v>0.30359946431817936</v>
      </c>
      <c r="F118" s="34">
        <v>8.2909349999999993</v>
      </c>
      <c r="G118" s="15"/>
      <c r="H118" s="15"/>
      <c r="I118" s="15"/>
      <c r="J118" s="15"/>
      <c r="K118" s="10"/>
      <c r="M118" s="30"/>
    </row>
    <row r="119" spans="2:13" x14ac:dyDescent="0.35">
      <c r="B119" s="84">
        <v>13117</v>
      </c>
      <c r="C119" s="144" t="s">
        <v>270</v>
      </c>
      <c r="D119" s="145">
        <v>96249</v>
      </c>
      <c r="E119" s="4">
        <v>0.29574860168779032</v>
      </c>
      <c r="F119" s="34">
        <v>6.5189300000000001</v>
      </c>
      <c r="G119" s="15"/>
      <c r="H119" s="15"/>
      <c r="I119" s="15"/>
      <c r="J119" s="15"/>
      <c r="K119" s="10"/>
      <c r="M119" s="30"/>
    </row>
    <row r="120" spans="2:13" x14ac:dyDescent="0.35">
      <c r="B120" s="84">
        <v>13118</v>
      </c>
      <c r="C120" s="144" t="s">
        <v>271</v>
      </c>
      <c r="D120" s="145">
        <v>116534</v>
      </c>
      <c r="E120" s="4">
        <v>0.35807922730714048</v>
      </c>
      <c r="F120" s="34">
        <v>12.793722000000001</v>
      </c>
      <c r="G120" s="15"/>
      <c r="H120" s="15"/>
      <c r="I120" s="15"/>
      <c r="J120" s="15"/>
      <c r="K120" s="10"/>
      <c r="M120" s="30"/>
    </row>
    <row r="121" spans="2:13" x14ac:dyDescent="0.35">
      <c r="B121" s="84">
        <v>13119</v>
      </c>
      <c r="C121" s="144" t="s">
        <v>272</v>
      </c>
      <c r="D121" s="145">
        <v>521627</v>
      </c>
      <c r="E121" s="4">
        <v>2.6713776394663324</v>
      </c>
      <c r="F121" s="34">
        <v>137.33848</v>
      </c>
      <c r="G121" s="15"/>
      <c r="H121" s="15"/>
      <c r="I121" s="15"/>
      <c r="J121" s="15"/>
      <c r="K121" s="10"/>
      <c r="M121" s="30"/>
    </row>
    <row r="122" spans="2:13" x14ac:dyDescent="0.35">
      <c r="B122" s="84">
        <v>13120</v>
      </c>
      <c r="C122" s="144" t="s">
        <v>273</v>
      </c>
      <c r="D122" s="145">
        <v>208237</v>
      </c>
      <c r="E122" s="4">
        <v>0.63985913172771058</v>
      </c>
      <c r="F122" s="34">
        <v>16.837904999999999</v>
      </c>
      <c r="G122" s="15"/>
      <c r="H122" s="15"/>
      <c r="I122" s="15"/>
      <c r="J122" s="15"/>
      <c r="K122" s="10"/>
      <c r="M122" s="30"/>
    </row>
    <row r="123" spans="2:13" x14ac:dyDescent="0.35">
      <c r="B123" s="84">
        <v>13121</v>
      </c>
      <c r="C123" s="144" t="s">
        <v>274</v>
      </c>
      <c r="D123" s="145">
        <v>101174</v>
      </c>
      <c r="E123" s="4">
        <v>0.31088186918472405</v>
      </c>
      <c r="F123" s="34">
        <v>8.684806</v>
      </c>
      <c r="G123" s="15"/>
      <c r="H123" s="15"/>
      <c r="I123" s="15"/>
      <c r="J123" s="15"/>
      <c r="K123" s="10"/>
      <c r="M123" s="30"/>
    </row>
    <row r="124" spans="2:13" x14ac:dyDescent="0.35">
      <c r="B124" s="84">
        <v>13122</v>
      </c>
      <c r="C124" s="144" t="s">
        <v>275</v>
      </c>
      <c r="D124" s="145">
        <v>241599</v>
      </c>
      <c r="E124" s="4">
        <v>1.5204993388669281</v>
      </c>
      <c r="F124" s="34">
        <v>54.592920999999997</v>
      </c>
      <c r="G124" s="15"/>
      <c r="H124" s="15"/>
      <c r="I124" s="15"/>
      <c r="J124" s="15"/>
      <c r="K124" s="10"/>
      <c r="M124" s="30"/>
    </row>
    <row r="125" spans="2:13" x14ac:dyDescent="0.35">
      <c r="B125" s="84">
        <v>13123</v>
      </c>
      <c r="C125" s="144" t="s">
        <v>276</v>
      </c>
      <c r="D125" s="145">
        <v>142079</v>
      </c>
      <c r="E125" s="4">
        <v>0.43657248988768271</v>
      </c>
      <c r="F125" s="34">
        <v>14.330261</v>
      </c>
      <c r="G125" s="15"/>
      <c r="H125" s="15"/>
      <c r="I125" s="15"/>
      <c r="J125" s="15"/>
      <c r="K125" s="10"/>
      <c r="M125" s="30"/>
    </row>
    <row r="126" spans="2:13" x14ac:dyDescent="0.35">
      <c r="B126" s="84">
        <v>13124</v>
      </c>
      <c r="C126" s="144" t="s">
        <v>277</v>
      </c>
      <c r="D126" s="145">
        <v>230293</v>
      </c>
      <c r="E126" s="4">
        <v>1.1793859802610298</v>
      </c>
      <c r="F126" s="34">
        <v>197.87086600000001</v>
      </c>
      <c r="G126" s="15"/>
      <c r="H126" s="15"/>
      <c r="I126" s="15"/>
      <c r="J126" s="15"/>
      <c r="K126" s="10"/>
      <c r="M126" s="30"/>
    </row>
    <row r="127" spans="2:13" x14ac:dyDescent="0.35">
      <c r="B127" s="84">
        <v>13125</v>
      </c>
      <c r="C127" s="144" t="s">
        <v>278</v>
      </c>
      <c r="D127" s="145">
        <v>210410</v>
      </c>
      <c r="E127" s="4">
        <v>1.324211879564859</v>
      </c>
      <c r="F127" s="34">
        <v>57.019362999999998</v>
      </c>
      <c r="G127" s="15"/>
      <c r="H127" s="15"/>
      <c r="I127" s="15"/>
      <c r="J127" s="15"/>
      <c r="K127" s="10"/>
      <c r="M127" s="30"/>
    </row>
    <row r="128" spans="2:13" x14ac:dyDescent="0.35">
      <c r="B128" s="84">
        <v>13126</v>
      </c>
      <c r="C128" s="144" t="s">
        <v>279</v>
      </c>
      <c r="D128" s="145">
        <v>110026</v>
      </c>
      <c r="E128" s="4">
        <v>0.33808180499850204</v>
      </c>
      <c r="F128" s="34">
        <v>11.863856</v>
      </c>
      <c r="G128" s="15"/>
      <c r="H128" s="15"/>
      <c r="I128" s="15"/>
      <c r="J128" s="15"/>
      <c r="K128" s="10"/>
      <c r="M128" s="30"/>
    </row>
    <row r="129" spans="2:13" x14ac:dyDescent="0.35">
      <c r="B129" s="84">
        <v>13127</v>
      </c>
      <c r="C129" s="144" t="s">
        <v>280</v>
      </c>
      <c r="D129" s="145">
        <v>157851</v>
      </c>
      <c r="E129" s="4">
        <v>0.48503581881390345</v>
      </c>
      <c r="F129" s="34">
        <v>15.854611999999999</v>
      </c>
      <c r="G129" s="15"/>
      <c r="H129" s="15"/>
      <c r="I129" s="15"/>
      <c r="J129" s="15"/>
      <c r="K129" s="10"/>
      <c r="M129" s="30"/>
    </row>
    <row r="130" spans="2:13" x14ac:dyDescent="0.35">
      <c r="B130" s="84">
        <v>13128</v>
      </c>
      <c r="C130" s="144" t="s">
        <v>281</v>
      </c>
      <c r="D130" s="145">
        <v>147151</v>
      </c>
      <c r="E130" s="4">
        <v>0.45215745085102216</v>
      </c>
      <c r="F130" s="34">
        <v>23.545290000000001</v>
      </c>
      <c r="G130" s="15"/>
      <c r="H130" s="15"/>
      <c r="I130" s="15"/>
      <c r="J130" s="15"/>
      <c r="K130" s="10"/>
      <c r="M130" s="30"/>
    </row>
    <row r="131" spans="2:13" x14ac:dyDescent="0.35">
      <c r="B131" s="84">
        <v>13129</v>
      </c>
      <c r="C131" s="144" t="s">
        <v>282</v>
      </c>
      <c r="D131" s="145">
        <v>94492</v>
      </c>
      <c r="E131" s="4">
        <v>0.29034978930360511</v>
      </c>
      <c r="F131" s="34">
        <v>9.8556220000000003</v>
      </c>
      <c r="G131" s="15"/>
      <c r="H131" s="15"/>
      <c r="I131" s="15"/>
      <c r="J131" s="15"/>
      <c r="K131" s="10"/>
      <c r="M131" s="30"/>
    </row>
    <row r="132" spans="2:13" x14ac:dyDescent="0.35">
      <c r="B132" s="84">
        <v>13130</v>
      </c>
      <c r="C132" s="144" t="s">
        <v>283</v>
      </c>
      <c r="D132" s="145">
        <v>107954</v>
      </c>
      <c r="E132" s="4">
        <v>0.33171507804344691</v>
      </c>
      <c r="F132" s="34">
        <v>9.6389619999999994</v>
      </c>
      <c r="G132" s="15"/>
      <c r="H132" s="15"/>
      <c r="I132" s="15"/>
      <c r="J132" s="15"/>
      <c r="K132" s="10"/>
      <c r="M132" s="30"/>
    </row>
    <row r="133" spans="2:13" x14ac:dyDescent="0.35">
      <c r="B133" s="84">
        <v>13131</v>
      </c>
      <c r="C133" s="144" t="s">
        <v>284</v>
      </c>
      <c r="D133" s="145">
        <v>82900</v>
      </c>
      <c r="E133" s="4">
        <v>0.25473053309559396</v>
      </c>
      <c r="F133" s="34">
        <v>6.3268199999999997</v>
      </c>
      <c r="G133" s="15"/>
      <c r="H133" s="15"/>
      <c r="I133" s="15"/>
      <c r="J133" s="15"/>
      <c r="K133" s="10"/>
      <c r="M133" s="30"/>
    </row>
    <row r="134" spans="2:13" x14ac:dyDescent="0.35">
      <c r="B134" s="84">
        <v>13132</v>
      </c>
      <c r="C134" s="144" t="s">
        <v>285</v>
      </c>
      <c r="D134" s="145">
        <v>85384</v>
      </c>
      <c r="E134" s="4">
        <v>0.26236323085445346</v>
      </c>
      <c r="F134" s="34">
        <v>28.446491999999999</v>
      </c>
      <c r="G134" s="15"/>
      <c r="H134" s="15"/>
      <c r="I134" s="15"/>
      <c r="J134" s="15"/>
      <c r="K134" s="10"/>
      <c r="M134" s="30"/>
    </row>
    <row r="135" spans="2:13" x14ac:dyDescent="0.35">
      <c r="B135" s="84">
        <v>13201</v>
      </c>
      <c r="C135" s="144" t="s">
        <v>286</v>
      </c>
      <c r="D135" s="145">
        <v>568106</v>
      </c>
      <c r="E135" s="4">
        <v>2.9094078052835841</v>
      </c>
      <c r="F135" s="34">
        <v>88.253332</v>
      </c>
      <c r="G135" s="15"/>
      <c r="H135" s="15"/>
      <c r="I135" s="15"/>
      <c r="J135" s="15"/>
      <c r="K135" s="10"/>
      <c r="M135" s="30"/>
    </row>
    <row r="136" spans="2:13" x14ac:dyDescent="0.35">
      <c r="B136" s="84">
        <v>13202</v>
      </c>
      <c r="C136" s="144" t="s">
        <v>287</v>
      </c>
      <c r="D136" s="145">
        <v>26521</v>
      </c>
      <c r="E136" s="4">
        <v>0.16690947796178712</v>
      </c>
      <c r="F136" s="34">
        <v>444.88578799999999</v>
      </c>
      <c r="G136" s="15"/>
      <c r="H136" s="15"/>
      <c r="I136" s="15"/>
      <c r="J136" s="15"/>
      <c r="K136" s="10"/>
      <c r="M136" s="30"/>
    </row>
    <row r="137" spans="2:13" x14ac:dyDescent="0.35">
      <c r="B137" s="84">
        <v>13203</v>
      </c>
      <c r="C137" s="144" t="s">
        <v>288</v>
      </c>
      <c r="D137" s="145">
        <v>18189</v>
      </c>
      <c r="E137" s="4">
        <v>0.11447217279314299</v>
      </c>
      <c r="F137" s="34">
        <v>4985.1738939999996</v>
      </c>
      <c r="G137" s="15"/>
      <c r="H137" s="15"/>
      <c r="I137" s="15"/>
      <c r="J137" s="15"/>
      <c r="K137" s="10"/>
      <c r="M137" s="30"/>
    </row>
    <row r="138" spans="2:13" x14ac:dyDescent="0.35">
      <c r="B138" s="84">
        <v>13301</v>
      </c>
      <c r="C138" s="144" t="s">
        <v>289</v>
      </c>
      <c r="D138" s="145">
        <v>146207</v>
      </c>
      <c r="E138" s="4">
        <v>0.74876129980513684</v>
      </c>
      <c r="F138" s="34">
        <v>970.63841400000001</v>
      </c>
      <c r="G138" s="15"/>
      <c r="H138" s="15"/>
      <c r="I138" s="15"/>
      <c r="J138" s="15"/>
      <c r="K138" s="10"/>
      <c r="M138" s="30"/>
    </row>
    <row r="139" spans="2:13" x14ac:dyDescent="0.35">
      <c r="B139" s="84">
        <v>13302</v>
      </c>
      <c r="C139" s="144" t="s">
        <v>290</v>
      </c>
      <c r="D139" s="145">
        <v>102034</v>
      </c>
      <c r="E139" s="4">
        <v>0.52254071600072038</v>
      </c>
      <c r="F139" s="34">
        <v>449.54918700000002</v>
      </c>
      <c r="G139" s="15"/>
      <c r="H139" s="15"/>
      <c r="I139" s="15"/>
      <c r="J139" s="15"/>
      <c r="K139" s="10"/>
      <c r="M139" s="30"/>
    </row>
    <row r="140" spans="2:13" x14ac:dyDescent="0.35">
      <c r="B140" s="84">
        <v>13303</v>
      </c>
      <c r="C140" s="144" t="s">
        <v>291</v>
      </c>
      <c r="D140" s="145">
        <v>19312</v>
      </c>
      <c r="E140" s="4">
        <v>0.12153975485079871</v>
      </c>
      <c r="F140" s="34">
        <v>655.002566</v>
      </c>
      <c r="G140" s="15"/>
      <c r="H140" s="15"/>
      <c r="I140" s="15"/>
      <c r="J140" s="15"/>
      <c r="K140" s="10"/>
      <c r="M140" s="30"/>
    </row>
    <row r="141" spans="2:13" x14ac:dyDescent="0.35">
      <c r="B141" s="84">
        <v>13401</v>
      </c>
      <c r="C141" s="144" t="s">
        <v>292</v>
      </c>
      <c r="D141" s="145">
        <v>301313</v>
      </c>
      <c r="E141" s="4">
        <v>1.5430965242990087</v>
      </c>
      <c r="F141" s="34">
        <v>153.89859100000001</v>
      </c>
      <c r="G141" s="15"/>
      <c r="H141" s="15"/>
      <c r="I141" s="15"/>
      <c r="J141" s="15"/>
      <c r="K141" s="10"/>
      <c r="M141" s="30"/>
    </row>
    <row r="142" spans="2:13" x14ac:dyDescent="0.35">
      <c r="B142" s="84">
        <v>13402</v>
      </c>
      <c r="C142" s="144" t="s">
        <v>293</v>
      </c>
      <c r="D142" s="145">
        <v>96614</v>
      </c>
      <c r="E142" s="4">
        <v>0.49478358915355275</v>
      </c>
      <c r="F142" s="34">
        <v>216.95799700000001</v>
      </c>
      <c r="G142" s="15"/>
      <c r="H142" s="15"/>
      <c r="I142" s="15"/>
      <c r="J142" s="15"/>
      <c r="K142" s="10"/>
      <c r="M142" s="30"/>
    </row>
    <row r="143" spans="2:13" x14ac:dyDescent="0.35">
      <c r="B143" s="84">
        <v>13403</v>
      </c>
      <c r="C143" s="144" t="s">
        <v>294</v>
      </c>
      <c r="D143" s="145">
        <v>25392</v>
      </c>
      <c r="E143" s="4">
        <v>0.15980413500266574</v>
      </c>
      <c r="F143" s="34">
        <v>73.099967000000007</v>
      </c>
      <c r="G143" s="15"/>
      <c r="H143" s="15"/>
      <c r="I143" s="15"/>
      <c r="J143" s="15"/>
      <c r="K143" s="10"/>
      <c r="M143" s="30"/>
    </row>
    <row r="144" spans="2:13" x14ac:dyDescent="0.35">
      <c r="B144" s="84">
        <v>13404</v>
      </c>
      <c r="C144" s="144" t="s">
        <v>295</v>
      </c>
      <c r="D144" s="145">
        <v>72759</v>
      </c>
      <c r="E144" s="4">
        <v>0.37261638233820504</v>
      </c>
      <c r="F144" s="34">
        <v>677.68614700000001</v>
      </c>
      <c r="G144" s="15"/>
      <c r="H144" s="15"/>
      <c r="I144" s="15"/>
      <c r="J144" s="15"/>
      <c r="K144" s="10"/>
      <c r="M144" s="30"/>
    </row>
    <row r="145" spans="2:13" x14ac:dyDescent="0.35">
      <c r="B145" s="84">
        <v>13501</v>
      </c>
      <c r="C145" s="144" t="s">
        <v>296</v>
      </c>
      <c r="D145" s="145">
        <v>123627</v>
      </c>
      <c r="E145" s="4">
        <v>0.63312367541232395</v>
      </c>
      <c r="F145" s="34">
        <v>1354.548738</v>
      </c>
      <c r="G145" s="15"/>
      <c r="H145" s="15"/>
      <c r="I145" s="15"/>
      <c r="J145" s="15"/>
      <c r="K145" s="10"/>
      <c r="M145" s="30"/>
    </row>
    <row r="146" spans="2:13" x14ac:dyDescent="0.35">
      <c r="B146" s="84">
        <v>13502</v>
      </c>
      <c r="C146" s="144" t="s">
        <v>297</v>
      </c>
      <c r="D146" s="145">
        <v>6444</v>
      </c>
      <c r="E146" s="4">
        <v>4.0555208174116959E-2</v>
      </c>
      <c r="F146" s="34">
        <v>844.10897399999999</v>
      </c>
      <c r="G146" s="15"/>
      <c r="H146" s="15"/>
      <c r="I146" s="15"/>
      <c r="J146" s="15"/>
      <c r="K146" s="10"/>
      <c r="M146" s="30"/>
    </row>
    <row r="147" spans="2:13" x14ac:dyDescent="0.35">
      <c r="B147" s="84">
        <v>13503</v>
      </c>
      <c r="C147" s="144" t="s">
        <v>298</v>
      </c>
      <c r="D147" s="145">
        <v>32579</v>
      </c>
      <c r="E147" s="4">
        <v>0.20503540147494673</v>
      </c>
      <c r="F147" s="34">
        <v>694.34151099999997</v>
      </c>
      <c r="G147" s="15"/>
      <c r="H147" s="15"/>
      <c r="I147" s="15"/>
      <c r="J147" s="15"/>
      <c r="K147" s="10"/>
      <c r="M147" s="30"/>
    </row>
    <row r="148" spans="2:13" x14ac:dyDescent="0.35">
      <c r="B148" s="84">
        <v>13504</v>
      </c>
      <c r="C148" s="144" t="s">
        <v>299</v>
      </c>
      <c r="D148" s="145">
        <v>13590</v>
      </c>
      <c r="E148" s="4">
        <v>8.5528441819715945E-2</v>
      </c>
      <c r="F148" s="34">
        <v>394.20480600000002</v>
      </c>
      <c r="G148" s="15"/>
      <c r="H148" s="15"/>
      <c r="I148" s="15"/>
      <c r="J148" s="15"/>
      <c r="K148" s="10"/>
      <c r="M148" s="30"/>
    </row>
    <row r="149" spans="2:13" x14ac:dyDescent="0.35">
      <c r="B149" s="84">
        <v>13505</v>
      </c>
      <c r="C149" s="144" t="s">
        <v>300</v>
      </c>
      <c r="D149" s="145">
        <v>9726</v>
      </c>
      <c r="E149" s="4">
        <v>6.1210421275832025E-2</v>
      </c>
      <c r="F149" s="34">
        <v>792.670706</v>
      </c>
      <c r="G149" s="15"/>
      <c r="H149" s="15"/>
      <c r="I149" s="15"/>
      <c r="J149" s="15"/>
      <c r="K149" s="10"/>
      <c r="M149" s="30"/>
    </row>
    <row r="150" spans="2:13" x14ac:dyDescent="0.35">
      <c r="B150" s="84">
        <v>13601</v>
      </c>
      <c r="C150" s="144" t="s">
        <v>301</v>
      </c>
      <c r="D150" s="145">
        <v>74237</v>
      </c>
      <c r="E150" s="4">
        <v>0.38018557670722974</v>
      </c>
      <c r="F150" s="34">
        <v>125.196834</v>
      </c>
      <c r="G150" s="15"/>
      <c r="H150" s="15"/>
      <c r="I150" s="15"/>
      <c r="J150" s="15"/>
      <c r="K150" s="10"/>
      <c r="M150" s="30"/>
    </row>
    <row r="151" spans="2:13" x14ac:dyDescent="0.35">
      <c r="B151" s="84">
        <v>13602</v>
      </c>
      <c r="C151" s="144" t="s">
        <v>302</v>
      </c>
      <c r="D151" s="145">
        <v>35923</v>
      </c>
      <c r="E151" s="4">
        <v>0.22608081055847357</v>
      </c>
      <c r="F151" s="34">
        <v>115.852039</v>
      </c>
      <c r="G151" s="15"/>
      <c r="H151" s="15"/>
      <c r="I151" s="15"/>
      <c r="J151" s="15"/>
      <c r="K151" s="10"/>
      <c r="M151" s="30"/>
    </row>
    <row r="152" spans="2:13" x14ac:dyDescent="0.35">
      <c r="B152" s="84">
        <v>13603</v>
      </c>
      <c r="C152" s="144" t="s">
        <v>303</v>
      </c>
      <c r="D152" s="145">
        <v>36219</v>
      </c>
      <c r="E152" s="4">
        <v>0.22794368169744611</v>
      </c>
      <c r="F152" s="34">
        <v>189.640052</v>
      </c>
      <c r="G152" s="15"/>
      <c r="H152" s="15"/>
      <c r="I152" s="15"/>
      <c r="J152" s="15"/>
      <c r="K152" s="10"/>
      <c r="M152" s="30"/>
    </row>
    <row r="153" spans="2:13" x14ac:dyDescent="0.35">
      <c r="B153" s="84">
        <v>13604</v>
      </c>
      <c r="C153" s="144" t="s">
        <v>304</v>
      </c>
      <c r="D153" s="145">
        <v>63250</v>
      </c>
      <c r="E153" s="4">
        <v>0.32391850056888449</v>
      </c>
      <c r="F153" s="34">
        <v>80.559640999999999</v>
      </c>
      <c r="G153" s="15"/>
      <c r="H153" s="15"/>
      <c r="I153" s="15"/>
      <c r="J153" s="15"/>
      <c r="K153" s="10"/>
      <c r="M153" s="30"/>
    </row>
    <row r="154" spans="2:13" x14ac:dyDescent="0.35">
      <c r="B154" s="84">
        <v>13605</v>
      </c>
      <c r="C154" s="144" t="s">
        <v>305</v>
      </c>
      <c r="D154" s="145">
        <v>90201</v>
      </c>
      <c r="E154" s="4">
        <v>0.56767851218397336</v>
      </c>
      <c r="F154" s="34">
        <v>69.662980000000005</v>
      </c>
      <c r="G154" s="15"/>
      <c r="H154" s="15"/>
      <c r="I154" s="15"/>
      <c r="J154" s="15"/>
      <c r="K154" s="10"/>
      <c r="M154" s="30"/>
    </row>
    <row r="155" spans="2:13" x14ac:dyDescent="0.35">
      <c r="B155" s="84"/>
      <c r="C155" s="144"/>
      <c r="D155" s="120"/>
      <c r="G155" s="6"/>
      <c r="M155" s="30"/>
    </row>
    <row r="156" spans="2:13" x14ac:dyDescent="0.35">
      <c r="B156" s="83" t="s">
        <v>334</v>
      </c>
      <c r="C156" s="146"/>
      <c r="D156" s="146"/>
      <c r="F156" s="83"/>
      <c r="G156" s="6"/>
      <c r="M156" s="30"/>
    </row>
    <row r="157" spans="2:13" x14ac:dyDescent="0.35">
      <c r="B157" s="84">
        <v>6101</v>
      </c>
      <c r="C157" s="144" t="s">
        <v>80</v>
      </c>
      <c r="D157" s="145">
        <v>241774</v>
      </c>
      <c r="E157" s="4">
        <v>1.2381829495105374</v>
      </c>
      <c r="F157" s="34">
        <v>260.96569599999998</v>
      </c>
      <c r="G157" s="15"/>
      <c r="H157" s="15"/>
      <c r="I157" s="15"/>
      <c r="J157" s="15"/>
      <c r="K157" s="10"/>
      <c r="M157" s="30"/>
    </row>
    <row r="158" spans="2:13" x14ac:dyDescent="0.35">
      <c r="B158" s="84">
        <v>6102</v>
      </c>
      <c r="C158" s="144" t="s">
        <v>81</v>
      </c>
      <c r="D158" s="145">
        <v>12988</v>
      </c>
      <c r="E158" s="4">
        <v>8.1739764705994908E-2</v>
      </c>
      <c r="F158" s="34">
        <v>285.01702799999998</v>
      </c>
      <c r="G158" s="15"/>
      <c r="H158" s="15"/>
      <c r="I158" s="15"/>
      <c r="J158" s="15"/>
      <c r="K158" s="10"/>
      <c r="M158" s="30"/>
    </row>
    <row r="159" spans="2:13" x14ac:dyDescent="0.35">
      <c r="B159" s="84">
        <v>6103</v>
      </c>
      <c r="C159" s="144" t="s">
        <v>82</v>
      </c>
      <c r="D159" s="145">
        <v>7359</v>
      </c>
      <c r="E159" s="4">
        <v>4.6313745647629856E-2</v>
      </c>
      <c r="F159" s="34">
        <v>97.373963000000003</v>
      </c>
      <c r="G159" s="15"/>
      <c r="H159" s="15"/>
      <c r="I159" s="15"/>
      <c r="J159" s="15"/>
      <c r="K159" s="10"/>
      <c r="M159" s="30"/>
    </row>
    <row r="160" spans="2:13" x14ac:dyDescent="0.35">
      <c r="B160" s="84">
        <v>6104</v>
      </c>
      <c r="C160" s="144" t="s">
        <v>83</v>
      </c>
      <c r="D160" s="145">
        <v>19597</v>
      </c>
      <c r="E160" s="4">
        <v>0.12333339767041746</v>
      </c>
      <c r="F160" s="34">
        <v>221.658658</v>
      </c>
      <c r="G160" s="15"/>
      <c r="H160" s="15"/>
      <c r="I160" s="15"/>
      <c r="J160" s="15"/>
      <c r="K160" s="10"/>
      <c r="M160" s="30"/>
    </row>
    <row r="161" spans="2:13" x14ac:dyDescent="0.35">
      <c r="B161" s="84">
        <v>6105</v>
      </c>
      <c r="C161" s="144" t="s">
        <v>84</v>
      </c>
      <c r="D161" s="145">
        <v>20887</v>
      </c>
      <c r="E161" s="4">
        <v>0.13145199148553399</v>
      </c>
      <c r="F161" s="34">
        <v>80.808525000000003</v>
      </c>
      <c r="G161" s="15"/>
      <c r="H161" s="15"/>
      <c r="I161" s="15"/>
      <c r="J161" s="15"/>
      <c r="K161" s="10"/>
      <c r="M161" s="30"/>
    </row>
    <row r="162" spans="2:13" x14ac:dyDescent="0.35">
      <c r="B162" s="84">
        <v>6106</v>
      </c>
      <c r="C162" s="144" t="s">
        <v>85</v>
      </c>
      <c r="D162" s="145">
        <v>33437</v>
      </c>
      <c r="E162" s="4">
        <v>0.21043521038453586</v>
      </c>
      <c r="F162" s="34">
        <v>112.631682</v>
      </c>
      <c r="G162" s="15"/>
      <c r="H162" s="15"/>
      <c r="I162" s="15"/>
      <c r="J162" s="15"/>
      <c r="K162" s="10"/>
      <c r="M162" s="30"/>
    </row>
    <row r="163" spans="2:13" x14ac:dyDescent="0.35">
      <c r="B163" s="84">
        <v>6107</v>
      </c>
      <c r="C163" s="144" t="s">
        <v>86</v>
      </c>
      <c r="D163" s="145">
        <v>24640</v>
      </c>
      <c r="E163" s="4">
        <v>0.15507143535230325</v>
      </c>
      <c r="F163" s="34">
        <v>751.26762399999996</v>
      </c>
      <c r="G163" s="15"/>
      <c r="H163" s="15"/>
      <c r="I163" s="15"/>
      <c r="J163" s="15"/>
      <c r="K163" s="10"/>
      <c r="M163" s="30"/>
    </row>
    <row r="164" spans="2:13" x14ac:dyDescent="0.35">
      <c r="B164" s="84">
        <v>6108</v>
      </c>
      <c r="C164" s="144" t="s">
        <v>87</v>
      </c>
      <c r="D164" s="145">
        <v>52505</v>
      </c>
      <c r="E164" s="4">
        <v>0.26889076478054202</v>
      </c>
      <c r="F164" s="34">
        <v>2594.339696</v>
      </c>
      <c r="G164" s="15"/>
      <c r="H164" s="15"/>
      <c r="I164" s="15"/>
      <c r="J164" s="15"/>
      <c r="K164" s="10"/>
      <c r="M164" s="30"/>
    </row>
    <row r="165" spans="2:13" x14ac:dyDescent="0.35">
      <c r="B165" s="84">
        <v>6109</v>
      </c>
      <c r="C165" s="144" t="s">
        <v>88</v>
      </c>
      <c r="D165" s="145">
        <v>13407</v>
      </c>
      <c r="E165" s="4">
        <v>8.4376734325013386E-2</v>
      </c>
      <c r="F165" s="34">
        <v>220.66472300000001</v>
      </c>
      <c r="G165" s="15"/>
      <c r="H165" s="15"/>
      <c r="I165" s="15"/>
      <c r="J165" s="15"/>
      <c r="K165" s="10"/>
      <c r="M165" s="30"/>
    </row>
    <row r="166" spans="2:13" x14ac:dyDescent="0.35">
      <c r="B166" s="84">
        <v>6110</v>
      </c>
      <c r="C166" s="144" t="s">
        <v>89</v>
      </c>
      <c r="D166" s="145">
        <v>25343</v>
      </c>
      <c r="E166" s="4">
        <v>0.15949575430736287</v>
      </c>
      <c r="F166" s="34">
        <v>524.89970400000004</v>
      </c>
      <c r="G166" s="15"/>
      <c r="H166" s="15"/>
      <c r="I166" s="15"/>
      <c r="J166" s="15"/>
      <c r="K166" s="10"/>
      <c r="M166" s="30"/>
    </row>
    <row r="167" spans="2:13" x14ac:dyDescent="0.35">
      <c r="B167" s="84">
        <v>6111</v>
      </c>
      <c r="C167" s="144" t="s">
        <v>90</v>
      </c>
      <c r="D167" s="145">
        <v>13608</v>
      </c>
      <c r="E167" s="4">
        <v>8.5641724524112922E-2</v>
      </c>
      <c r="F167" s="34">
        <v>44.21651</v>
      </c>
      <c r="G167" s="15"/>
      <c r="H167" s="15"/>
      <c r="I167" s="15"/>
      <c r="J167" s="15"/>
      <c r="K167" s="10"/>
      <c r="M167" s="30"/>
    </row>
    <row r="168" spans="2:13" x14ac:dyDescent="0.35">
      <c r="B168" s="84">
        <v>6112</v>
      </c>
      <c r="C168" s="144" t="s">
        <v>91</v>
      </c>
      <c r="D168" s="145">
        <v>14313</v>
      </c>
      <c r="E168" s="4">
        <v>9.0078630446327773E-2</v>
      </c>
      <c r="F168" s="34">
        <v>155.11155600000001</v>
      </c>
      <c r="G168" s="15"/>
      <c r="H168" s="15"/>
      <c r="I168" s="15"/>
      <c r="J168" s="15"/>
      <c r="K168" s="10"/>
      <c r="M168" s="30"/>
    </row>
    <row r="169" spans="2:13" x14ac:dyDescent="0.35">
      <c r="B169" s="84">
        <v>6113</v>
      </c>
      <c r="C169" s="144" t="s">
        <v>92</v>
      </c>
      <c r="D169" s="145">
        <v>19714</v>
      </c>
      <c r="E169" s="4">
        <v>0.12406973524899781</v>
      </c>
      <c r="F169" s="34">
        <v>319.36087900000001</v>
      </c>
      <c r="G169" s="15"/>
      <c r="H169" s="15"/>
      <c r="I169" s="15"/>
      <c r="J169" s="15"/>
      <c r="K169" s="10"/>
      <c r="M169" s="30"/>
    </row>
    <row r="170" spans="2:13" x14ac:dyDescent="0.35">
      <c r="B170" s="84">
        <v>6114</v>
      </c>
      <c r="C170" s="144" t="s">
        <v>93</v>
      </c>
      <c r="D170" s="145">
        <v>13002</v>
      </c>
      <c r="E170" s="4">
        <v>8.1827873476081434E-2</v>
      </c>
      <c r="F170" s="34">
        <v>86.747624000000002</v>
      </c>
      <c r="G170" s="15"/>
      <c r="H170" s="15"/>
      <c r="I170" s="15"/>
      <c r="J170" s="15"/>
      <c r="K170" s="10"/>
      <c r="M170" s="30"/>
    </row>
    <row r="171" spans="2:13" x14ac:dyDescent="0.35">
      <c r="B171" s="84">
        <v>6115</v>
      </c>
      <c r="C171" s="144" t="s">
        <v>94</v>
      </c>
      <c r="D171" s="145">
        <v>58825</v>
      </c>
      <c r="E171" s="4">
        <v>0.3012570086318519</v>
      </c>
      <c r="F171" s="34">
        <v>585.11804500000005</v>
      </c>
      <c r="G171" s="15"/>
      <c r="H171" s="15"/>
      <c r="I171" s="15"/>
      <c r="J171" s="15"/>
      <c r="K171" s="10"/>
      <c r="M171" s="30"/>
    </row>
    <row r="172" spans="2:13" x14ac:dyDescent="0.35">
      <c r="B172" s="84">
        <v>6116</v>
      </c>
      <c r="C172" s="144" t="s">
        <v>95</v>
      </c>
      <c r="D172" s="145">
        <v>27968</v>
      </c>
      <c r="E172" s="4">
        <v>0.17601614869858834</v>
      </c>
      <c r="F172" s="34">
        <v>677.33337500000005</v>
      </c>
      <c r="G172" s="15"/>
      <c r="H172" s="15"/>
      <c r="I172" s="15"/>
      <c r="J172" s="15"/>
      <c r="K172" s="10"/>
      <c r="M172" s="30"/>
    </row>
    <row r="173" spans="2:13" x14ac:dyDescent="0.35">
      <c r="B173" s="84">
        <v>6117</v>
      </c>
      <c r="C173" s="144" t="s">
        <v>96</v>
      </c>
      <c r="D173" s="145">
        <v>46766</v>
      </c>
      <c r="E173" s="4">
        <v>0.29432105299049566</v>
      </c>
      <c r="F173" s="34">
        <v>484.69332700000001</v>
      </c>
      <c r="G173" s="15"/>
      <c r="H173" s="15"/>
      <c r="I173" s="15"/>
      <c r="J173" s="15"/>
      <c r="K173" s="10"/>
      <c r="M173" s="30"/>
    </row>
    <row r="174" spans="2:13" x14ac:dyDescent="0.35">
      <c r="B174" s="84">
        <v>6201</v>
      </c>
      <c r="C174" s="144" t="s">
        <v>97</v>
      </c>
      <c r="D174" s="145">
        <v>16394</v>
      </c>
      <c r="E174" s="4">
        <v>0.10317536977133358</v>
      </c>
      <c r="F174" s="34">
        <v>715.20191399999999</v>
      </c>
      <c r="G174" s="15"/>
      <c r="H174" s="15"/>
      <c r="I174" s="15"/>
      <c r="J174" s="15"/>
      <c r="K174" s="10"/>
      <c r="M174" s="30"/>
    </row>
    <row r="175" spans="2:13" x14ac:dyDescent="0.35">
      <c r="B175" s="84">
        <v>6202</v>
      </c>
      <c r="C175" s="144" t="s">
        <v>98</v>
      </c>
      <c r="D175" s="145">
        <v>3041</v>
      </c>
      <c r="E175" s="4">
        <v>1.9138483559511126E-2</v>
      </c>
      <c r="F175" s="34">
        <v>431.17019699999997</v>
      </c>
      <c r="G175" s="15"/>
      <c r="H175" s="15"/>
      <c r="I175" s="15"/>
      <c r="J175" s="15"/>
      <c r="K175" s="10"/>
      <c r="M175" s="30"/>
    </row>
    <row r="176" spans="2:13" x14ac:dyDescent="0.35">
      <c r="B176" s="84">
        <v>6203</v>
      </c>
      <c r="C176" s="144" t="s">
        <v>99</v>
      </c>
      <c r="D176" s="145">
        <v>6294</v>
      </c>
      <c r="E176" s="4">
        <v>3.961118563747551E-2</v>
      </c>
      <c r="F176" s="34">
        <v>613.16282200000001</v>
      </c>
      <c r="G176" s="15"/>
      <c r="H176" s="15"/>
      <c r="I176" s="15"/>
      <c r="J176" s="15"/>
      <c r="K176" s="10"/>
      <c r="M176" s="30"/>
    </row>
    <row r="177" spans="2:13" x14ac:dyDescent="0.35">
      <c r="B177" s="84">
        <v>6204</v>
      </c>
      <c r="C177" s="144" t="s">
        <v>418</v>
      </c>
      <c r="D177" s="145">
        <v>7308</v>
      </c>
      <c r="E177" s="4">
        <v>4.5992777985171762E-2</v>
      </c>
      <c r="F177" s="34">
        <v>657.19916699999999</v>
      </c>
      <c r="G177" s="15"/>
      <c r="H177" s="15"/>
      <c r="I177" s="15"/>
      <c r="J177" s="15"/>
      <c r="K177" s="10"/>
      <c r="M177" s="30"/>
    </row>
    <row r="178" spans="2:13" x14ac:dyDescent="0.35">
      <c r="B178" s="84">
        <v>6205</v>
      </c>
      <c r="C178" s="144" t="s">
        <v>100</v>
      </c>
      <c r="D178" s="145">
        <v>6641</v>
      </c>
      <c r="E178" s="4">
        <v>4.1795024438906092E-2</v>
      </c>
      <c r="F178" s="34">
        <v>301.13604199999997</v>
      </c>
      <c r="G178" s="15"/>
      <c r="H178" s="15"/>
      <c r="I178" s="15"/>
      <c r="J178" s="15"/>
      <c r="K178" s="10"/>
      <c r="M178" s="30"/>
    </row>
    <row r="179" spans="2:13" x14ac:dyDescent="0.35">
      <c r="B179" s="84">
        <v>6206</v>
      </c>
      <c r="C179" s="144" t="s">
        <v>101</v>
      </c>
      <c r="D179" s="145">
        <v>6188</v>
      </c>
      <c r="E179" s="4">
        <v>3.8944076378248885E-2</v>
      </c>
      <c r="F179" s="34">
        <v>571.96097299999997</v>
      </c>
      <c r="G179" s="15"/>
      <c r="H179" s="15"/>
      <c r="I179" s="15"/>
      <c r="J179" s="15"/>
      <c r="K179" s="10"/>
      <c r="M179" s="30"/>
    </row>
    <row r="180" spans="2:13" x14ac:dyDescent="0.35">
      <c r="B180" s="84">
        <v>6301</v>
      </c>
      <c r="C180" s="144" t="s">
        <v>102</v>
      </c>
      <c r="D180" s="145">
        <v>73973</v>
      </c>
      <c r="E180" s="4">
        <v>0.37883356905268134</v>
      </c>
      <c r="F180" s="34">
        <v>2321.7893779999999</v>
      </c>
      <c r="G180" s="15"/>
      <c r="H180" s="15"/>
      <c r="I180" s="15"/>
      <c r="J180" s="15"/>
      <c r="K180" s="10"/>
      <c r="M180" s="30"/>
    </row>
    <row r="181" spans="2:13" x14ac:dyDescent="0.35">
      <c r="B181" s="84">
        <v>6302</v>
      </c>
      <c r="C181" s="144" t="s">
        <v>103</v>
      </c>
      <c r="D181" s="145">
        <v>15037</v>
      </c>
      <c r="E181" s="4">
        <v>9.4635112556517187E-2</v>
      </c>
      <c r="F181" s="34">
        <v>477.15604999999999</v>
      </c>
      <c r="G181" s="15"/>
      <c r="H181" s="15"/>
      <c r="I181" s="15"/>
      <c r="J181" s="15"/>
      <c r="K181" s="10"/>
      <c r="M181" s="30"/>
    </row>
    <row r="182" spans="2:13" x14ac:dyDescent="0.35">
      <c r="B182" s="84">
        <v>6303</v>
      </c>
      <c r="C182" s="144" t="s">
        <v>104</v>
      </c>
      <c r="D182" s="145">
        <v>35399</v>
      </c>
      <c r="E182" s="4">
        <v>0.22278302516380613</v>
      </c>
      <c r="F182" s="34">
        <v>509.02750099999997</v>
      </c>
      <c r="G182" s="15"/>
      <c r="H182" s="15"/>
      <c r="I182" s="15"/>
      <c r="J182" s="15"/>
      <c r="K182" s="10"/>
      <c r="M182" s="30"/>
    </row>
    <row r="183" spans="2:13" x14ac:dyDescent="0.35">
      <c r="B183" s="84">
        <v>6304</v>
      </c>
      <c r="C183" s="144" t="s">
        <v>105</v>
      </c>
      <c r="D183" s="145">
        <v>6811</v>
      </c>
      <c r="E183" s="4">
        <v>4.2864916647099731E-2</v>
      </c>
      <c r="F183" s="34">
        <v>596.529043</v>
      </c>
      <c r="G183" s="15"/>
      <c r="H183" s="15"/>
      <c r="I183" s="15"/>
      <c r="J183" s="15"/>
      <c r="K183" s="10"/>
      <c r="M183" s="30"/>
    </row>
    <row r="184" spans="2:13" x14ac:dyDescent="0.35">
      <c r="B184" s="84">
        <v>6305</v>
      </c>
      <c r="C184" s="144" t="s">
        <v>106</v>
      </c>
      <c r="D184" s="145">
        <v>17833</v>
      </c>
      <c r="E184" s="4">
        <v>0.11223169263951394</v>
      </c>
      <c r="F184" s="34">
        <v>151.17979700000001</v>
      </c>
      <c r="G184" s="15"/>
      <c r="H184" s="15"/>
      <c r="I184" s="15"/>
      <c r="J184" s="15"/>
      <c r="K184" s="10"/>
      <c r="M184" s="30"/>
    </row>
    <row r="185" spans="2:13" x14ac:dyDescent="0.35">
      <c r="B185" s="84">
        <v>6306</v>
      </c>
      <c r="C185" s="144" t="s">
        <v>107</v>
      </c>
      <c r="D185" s="145">
        <v>12482</v>
      </c>
      <c r="E185" s="4">
        <v>7.8555262015724395E-2</v>
      </c>
      <c r="F185" s="34">
        <v>235.70550399999999</v>
      </c>
      <c r="G185" s="15"/>
      <c r="H185" s="15"/>
      <c r="I185" s="15"/>
      <c r="J185" s="15"/>
      <c r="K185" s="10"/>
      <c r="M185" s="30"/>
    </row>
    <row r="186" spans="2:13" x14ac:dyDescent="0.35">
      <c r="B186" s="84">
        <v>6307</v>
      </c>
      <c r="C186" s="144" t="s">
        <v>108</v>
      </c>
      <c r="D186" s="145">
        <v>11007</v>
      </c>
      <c r="E186" s="4">
        <v>6.9272373738750059E-2</v>
      </c>
      <c r="F186" s="34">
        <v>282.88775399999997</v>
      </c>
      <c r="G186" s="15"/>
      <c r="H186" s="15"/>
      <c r="I186" s="15"/>
      <c r="J186" s="15"/>
      <c r="K186" s="10"/>
      <c r="M186" s="30"/>
    </row>
    <row r="187" spans="2:13" x14ac:dyDescent="0.35">
      <c r="B187" s="84">
        <v>6308</v>
      </c>
      <c r="C187" s="144" t="s">
        <v>109</v>
      </c>
      <c r="D187" s="145">
        <v>8738</v>
      </c>
      <c r="E187" s="4">
        <v>5.4992459501153647E-2</v>
      </c>
      <c r="F187" s="34">
        <v>144.382597</v>
      </c>
      <c r="G187" s="15"/>
      <c r="H187" s="15"/>
      <c r="I187" s="15"/>
      <c r="J187" s="15"/>
      <c r="K187" s="10"/>
      <c r="M187" s="30"/>
    </row>
    <row r="188" spans="2:13" x14ac:dyDescent="0.35">
      <c r="B188" s="84">
        <v>6309</v>
      </c>
      <c r="C188" s="144" t="s">
        <v>110</v>
      </c>
      <c r="D188" s="145">
        <v>3421</v>
      </c>
      <c r="E188" s="4">
        <v>2.1530007319002818E-2</v>
      </c>
      <c r="F188" s="34">
        <v>440.99728299999998</v>
      </c>
      <c r="G188" s="15"/>
      <c r="H188" s="15"/>
      <c r="I188" s="15"/>
      <c r="J188" s="15"/>
      <c r="K188" s="10"/>
      <c r="M188" s="30"/>
    </row>
    <row r="189" spans="2:13" x14ac:dyDescent="0.35">
      <c r="B189" s="84">
        <v>6310</v>
      </c>
      <c r="C189" s="144" t="s">
        <v>111</v>
      </c>
      <c r="D189" s="145">
        <v>37855</v>
      </c>
      <c r="E189" s="4">
        <v>0.23823982083041553</v>
      </c>
      <c r="F189" s="34">
        <v>393.36992199999997</v>
      </c>
      <c r="G189" s="15"/>
      <c r="H189" s="15"/>
      <c r="I189" s="15"/>
      <c r="J189" s="15"/>
      <c r="K189" s="10"/>
      <c r="M189" s="30"/>
    </row>
    <row r="190" spans="2:13" x14ac:dyDescent="0.35">
      <c r="B190" s="84"/>
      <c r="C190" s="144"/>
      <c r="D190" s="120"/>
      <c r="G190" s="6"/>
      <c r="M190" s="30"/>
    </row>
    <row r="191" spans="2:13" x14ac:dyDescent="0.35">
      <c r="B191" s="83" t="s">
        <v>333</v>
      </c>
      <c r="C191" s="146"/>
      <c r="D191" s="146"/>
      <c r="F191" s="83"/>
      <c r="G191" s="6"/>
      <c r="M191" s="30"/>
    </row>
    <row r="192" spans="2:13" x14ac:dyDescent="0.35">
      <c r="B192" s="84">
        <v>7101</v>
      </c>
      <c r="C192" s="144" t="s">
        <v>112</v>
      </c>
      <c r="D192" s="145">
        <v>220357</v>
      </c>
      <c r="E192" s="4">
        <v>1.1285013285352996</v>
      </c>
      <c r="F192" s="34">
        <v>231.38857300000001</v>
      </c>
      <c r="G192" s="15"/>
      <c r="H192" s="15"/>
      <c r="I192" s="15"/>
      <c r="J192" s="15"/>
      <c r="K192" s="10"/>
      <c r="M192" s="30"/>
    </row>
    <row r="193" spans="2:13" x14ac:dyDescent="0.35">
      <c r="B193" s="84">
        <v>7102</v>
      </c>
      <c r="C193" s="144" t="s">
        <v>113</v>
      </c>
      <c r="D193" s="145">
        <v>46068</v>
      </c>
      <c r="E193" s="4">
        <v>0.23592533571869367</v>
      </c>
      <c r="F193" s="34">
        <v>1338.6592029999999</v>
      </c>
      <c r="G193" s="15"/>
      <c r="H193" s="15"/>
      <c r="I193" s="15"/>
      <c r="J193" s="15"/>
      <c r="K193" s="10"/>
      <c r="M193" s="30"/>
    </row>
    <row r="194" spans="2:13" x14ac:dyDescent="0.35">
      <c r="B194" s="84">
        <v>7103</v>
      </c>
      <c r="C194" s="144" t="s">
        <v>114</v>
      </c>
      <c r="D194" s="145">
        <v>9448</v>
      </c>
      <c r="E194" s="4">
        <v>5.9460832841256535E-2</v>
      </c>
      <c r="F194" s="34">
        <v>1069.7500250000001</v>
      </c>
      <c r="G194" s="15"/>
      <c r="H194" s="15"/>
      <c r="I194" s="15"/>
      <c r="J194" s="15"/>
      <c r="K194" s="10"/>
      <c r="M194" s="30"/>
    </row>
    <row r="195" spans="2:13" x14ac:dyDescent="0.35">
      <c r="B195" s="84">
        <v>7104</v>
      </c>
      <c r="C195" s="144" t="s">
        <v>115</v>
      </c>
      <c r="D195" s="145">
        <v>4142</v>
      </c>
      <c r="E195" s="4">
        <v>2.606760897845942E-2</v>
      </c>
      <c r="F195" s="34">
        <v>565.11187500000005</v>
      </c>
      <c r="G195" s="15"/>
      <c r="H195" s="15"/>
      <c r="I195" s="15"/>
      <c r="J195" s="15"/>
      <c r="K195" s="10"/>
      <c r="M195" s="30"/>
    </row>
    <row r="196" spans="2:13" x14ac:dyDescent="0.35">
      <c r="B196" s="84">
        <v>7105</v>
      </c>
      <c r="C196" s="144" t="s">
        <v>3</v>
      </c>
      <c r="D196" s="145">
        <v>49721</v>
      </c>
      <c r="E196" s="4">
        <v>0.31291829696233237</v>
      </c>
      <c r="F196" s="34">
        <v>242.92382900000001</v>
      </c>
      <c r="G196" s="15"/>
      <c r="H196" s="15"/>
      <c r="I196" s="15"/>
      <c r="J196" s="15"/>
      <c r="K196" s="10"/>
      <c r="M196" s="30"/>
    </row>
    <row r="197" spans="2:13" x14ac:dyDescent="0.35">
      <c r="B197" s="84">
        <v>7106</v>
      </c>
      <c r="C197" s="144" t="s">
        <v>116</v>
      </c>
      <c r="D197" s="145">
        <v>8422</v>
      </c>
      <c r="E197" s="4">
        <v>5.3003718690628976E-2</v>
      </c>
      <c r="F197" s="34">
        <v>330.96821</v>
      </c>
      <c r="G197" s="15"/>
      <c r="H197" s="15"/>
      <c r="I197" s="15"/>
      <c r="J197" s="15"/>
      <c r="K197" s="10"/>
      <c r="M197" s="30"/>
    </row>
    <row r="198" spans="2:13" x14ac:dyDescent="0.35">
      <c r="B198" s="84">
        <v>7107</v>
      </c>
      <c r="C198" s="144" t="s">
        <v>117</v>
      </c>
      <c r="D198" s="145">
        <v>8245</v>
      </c>
      <c r="E198" s="4">
        <v>5.188977209739206E-2</v>
      </c>
      <c r="F198" s="34">
        <v>955.557276</v>
      </c>
      <c r="G198" s="15"/>
      <c r="H198" s="15"/>
      <c r="I198" s="15"/>
      <c r="J198" s="15"/>
      <c r="K198" s="10"/>
      <c r="M198" s="30"/>
    </row>
    <row r="199" spans="2:13" x14ac:dyDescent="0.35">
      <c r="B199" s="84">
        <v>7108</v>
      </c>
      <c r="C199" s="144" t="s">
        <v>118</v>
      </c>
      <c r="D199" s="145">
        <v>13906</v>
      </c>
      <c r="E199" s="4">
        <v>8.7517182630240636E-2</v>
      </c>
      <c r="F199" s="34">
        <v>434.59582</v>
      </c>
      <c r="G199" s="15"/>
      <c r="H199" s="15"/>
      <c r="I199" s="15"/>
      <c r="J199" s="15"/>
      <c r="K199" s="10"/>
      <c r="M199" s="30"/>
    </row>
    <row r="200" spans="2:13" x14ac:dyDescent="0.35">
      <c r="B200" s="84">
        <v>7109</v>
      </c>
      <c r="C200" s="144" t="s">
        <v>119</v>
      </c>
      <c r="D200" s="145">
        <v>43269</v>
      </c>
      <c r="E200" s="4">
        <v>0.27231274091959451</v>
      </c>
      <c r="F200" s="34">
        <v>4501.2263220000004</v>
      </c>
      <c r="G200" s="15"/>
      <c r="H200" s="15"/>
      <c r="I200" s="15"/>
      <c r="J200" s="15"/>
      <c r="K200" s="10"/>
      <c r="M200" s="30"/>
    </row>
    <row r="201" spans="2:13" x14ac:dyDescent="0.35">
      <c r="B201" s="84">
        <v>7110</v>
      </c>
      <c r="C201" s="144" t="s">
        <v>120</v>
      </c>
      <c r="D201" s="145">
        <v>9191</v>
      </c>
      <c r="E201" s="4">
        <v>5.7843407561810847E-2</v>
      </c>
      <c r="F201" s="34">
        <v>261.84480300000001</v>
      </c>
      <c r="G201" s="15"/>
      <c r="H201" s="15"/>
      <c r="I201" s="15"/>
      <c r="J201" s="15"/>
      <c r="K201" s="10"/>
      <c r="M201" s="30"/>
    </row>
    <row r="202" spans="2:13" x14ac:dyDescent="0.35">
      <c r="B202" s="84">
        <v>7201</v>
      </c>
      <c r="C202" s="144" t="s">
        <v>121</v>
      </c>
      <c r="D202" s="145">
        <v>40441</v>
      </c>
      <c r="E202" s="4">
        <v>0.25451476936211426</v>
      </c>
      <c r="F202" s="34">
        <v>2124.9565320000002</v>
      </c>
      <c r="G202" s="15"/>
      <c r="H202" s="15"/>
      <c r="I202" s="15"/>
      <c r="J202" s="15"/>
      <c r="K202" s="10"/>
      <c r="M202" s="30"/>
    </row>
    <row r="203" spans="2:13" x14ac:dyDescent="0.35">
      <c r="B203" s="84">
        <v>7202</v>
      </c>
      <c r="C203" s="144" t="s">
        <v>122</v>
      </c>
      <c r="D203" s="145">
        <v>8928</v>
      </c>
      <c r="E203" s="4">
        <v>5.6188221380899482E-2</v>
      </c>
      <c r="F203" s="34">
        <v>527.76201400000002</v>
      </c>
      <c r="G203" s="15"/>
      <c r="H203" s="15"/>
      <c r="I203" s="15"/>
      <c r="J203" s="15"/>
      <c r="K203" s="10"/>
      <c r="M203" s="30"/>
    </row>
    <row r="204" spans="2:13" x14ac:dyDescent="0.35">
      <c r="B204" s="84">
        <v>7203</v>
      </c>
      <c r="C204" s="144" t="s">
        <v>123</v>
      </c>
      <c r="D204" s="145">
        <v>7571</v>
      </c>
      <c r="E204" s="4">
        <v>4.7647964166083107E-2</v>
      </c>
      <c r="F204" s="34">
        <v>369.16993300000001</v>
      </c>
      <c r="G204" s="15"/>
      <c r="H204" s="15"/>
      <c r="I204" s="15"/>
      <c r="J204" s="15"/>
      <c r="K204" s="10"/>
      <c r="M204" s="30"/>
    </row>
    <row r="205" spans="2:13" x14ac:dyDescent="0.35">
      <c r="B205" s="84">
        <v>7301</v>
      </c>
      <c r="C205" s="144" t="s">
        <v>124</v>
      </c>
      <c r="D205" s="145">
        <v>149136</v>
      </c>
      <c r="E205" s="4">
        <v>0.76376141503306194</v>
      </c>
      <c r="F205" s="34">
        <v>1334.7829879999999</v>
      </c>
      <c r="G205" s="15"/>
      <c r="H205" s="15"/>
      <c r="I205" s="15"/>
      <c r="J205" s="15"/>
      <c r="K205" s="10"/>
      <c r="M205" s="30"/>
    </row>
    <row r="206" spans="2:13" x14ac:dyDescent="0.35">
      <c r="B206" s="84">
        <v>7302</v>
      </c>
      <c r="C206" s="144" t="s">
        <v>125</v>
      </c>
      <c r="D206" s="145">
        <v>9657</v>
      </c>
      <c r="E206" s="4">
        <v>6.0776170908976967E-2</v>
      </c>
      <c r="F206" s="34">
        <v>628.79323099999999</v>
      </c>
      <c r="G206" s="15"/>
      <c r="H206" s="15"/>
      <c r="I206" s="15"/>
      <c r="J206" s="15"/>
      <c r="K206" s="10"/>
      <c r="M206" s="30"/>
    </row>
    <row r="207" spans="2:13" x14ac:dyDescent="0.35">
      <c r="B207" s="84">
        <v>7303</v>
      </c>
      <c r="C207" s="144" t="s">
        <v>126</v>
      </c>
      <c r="D207" s="145">
        <v>6653</v>
      </c>
      <c r="E207" s="4">
        <v>4.1870546241837392E-2</v>
      </c>
      <c r="F207" s="34">
        <v>272.74490200000002</v>
      </c>
      <c r="G207" s="15"/>
      <c r="H207" s="15"/>
      <c r="I207" s="15"/>
      <c r="J207" s="15"/>
      <c r="K207" s="10"/>
      <c r="M207" s="30"/>
    </row>
    <row r="208" spans="2:13" x14ac:dyDescent="0.35">
      <c r="B208" s="84">
        <v>7304</v>
      </c>
      <c r="C208" s="144" t="s">
        <v>127</v>
      </c>
      <c r="D208" s="145">
        <v>45976</v>
      </c>
      <c r="E208" s="4">
        <v>0.28934920096418404</v>
      </c>
      <c r="F208" s="34">
        <v>1516.888162</v>
      </c>
      <c r="G208" s="15"/>
      <c r="H208" s="15"/>
      <c r="I208" s="15"/>
      <c r="J208" s="15"/>
      <c r="K208" s="10"/>
      <c r="M208" s="30"/>
    </row>
    <row r="209" spans="2:13" x14ac:dyDescent="0.35">
      <c r="B209" s="84">
        <v>7305</v>
      </c>
      <c r="C209" s="144" t="s">
        <v>128</v>
      </c>
      <c r="D209" s="145">
        <v>10484</v>
      </c>
      <c r="E209" s="4">
        <v>6.5980881827660195E-2</v>
      </c>
      <c r="F209" s="34">
        <v>306.44990999999999</v>
      </c>
      <c r="G209" s="15"/>
      <c r="H209" s="15"/>
      <c r="I209" s="15"/>
      <c r="J209" s="15"/>
      <c r="K209" s="10"/>
      <c r="M209" s="30"/>
    </row>
    <row r="210" spans="2:13" x14ac:dyDescent="0.35">
      <c r="B210" s="84">
        <v>7306</v>
      </c>
      <c r="C210" s="144" t="s">
        <v>129</v>
      </c>
      <c r="D210" s="145">
        <v>15187</v>
      </c>
      <c r="E210" s="4">
        <v>9.5579135093158657E-2</v>
      </c>
      <c r="F210" s="34">
        <v>1602.7896599999999</v>
      </c>
      <c r="G210" s="15"/>
      <c r="H210" s="15"/>
      <c r="I210" s="15"/>
      <c r="J210" s="15"/>
      <c r="K210" s="10"/>
      <c r="M210" s="30"/>
    </row>
    <row r="211" spans="2:13" x14ac:dyDescent="0.35">
      <c r="B211" s="84">
        <v>7307</v>
      </c>
      <c r="C211" s="144" t="s">
        <v>130</v>
      </c>
      <c r="D211" s="145">
        <v>18544</v>
      </c>
      <c r="E211" s="4">
        <v>0.11670635946319446</v>
      </c>
      <c r="F211" s="34">
        <v>554.61425299999996</v>
      </c>
      <c r="G211" s="15"/>
      <c r="H211" s="15"/>
      <c r="I211" s="15"/>
      <c r="J211" s="15"/>
      <c r="K211" s="10"/>
      <c r="M211" s="30"/>
    </row>
    <row r="212" spans="2:13" x14ac:dyDescent="0.35">
      <c r="B212" s="84">
        <v>7308</v>
      </c>
      <c r="C212" s="144" t="s">
        <v>131</v>
      </c>
      <c r="D212" s="145">
        <v>28921</v>
      </c>
      <c r="E212" s="4">
        <v>0.18201383854805042</v>
      </c>
      <c r="F212" s="34">
        <v>618.769813</v>
      </c>
      <c r="G212" s="15"/>
      <c r="H212" s="15"/>
      <c r="I212" s="15"/>
      <c r="J212" s="15"/>
      <c r="K212" s="10"/>
      <c r="M212" s="30"/>
    </row>
    <row r="213" spans="2:13" x14ac:dyDescent="0.35">
      <c r="B213" s="84">
        <v>7309</v>
      </c>
      <c r="C213" s="144" t="s">
        <v>132</v>
      </c>
      <c r="D213" s="145">
        <v>4322</v>
      </c>
      <c r="E213" s="4">
        <v>2.7200436022429164E-2</v>
      </c>
      <c r="F213" s="34">
        <v>451.53368</v>
      </c>
      <c r="G213" s="15"/>
      <c r="H213" s="15"/>
      <c r="I213" s="15"/>
      <c r="J213" s="15"/>
      <c r="K213" s="10"/>
      <c r="M213" s="30"/>
    </row>
    <row r="214" spans="2:13" x14ac:dyDescent="0.35">
      <c r="B214" s="84">
        <v>7401</v>
      </c>
      <c r="C214" s="144" t="s">
        <v>133</v>
      </c>
      <c r="D214" s="145">
        <v>93602</v>
      </c>
      <c r="E214" s="4">
        <v>0.47935841091302339</v>
      </c>
      <c r="F214" s="34">
        <v>1467.2361370000001</v>
      </c>
      <c r="G214" s="15"/>
      <c r="H214" s="15"/>
      <c r="I214" s="15"/>
      <c r="J214" s="15"/>
      <c r="K214" s="10"/>
      <c r="M214" s="30"/>
    </row>
    <row r="215" spans="2:13" x14ac:dyDescent="0.35">
      <c r="B215" s="84">
        <v>7402</v>
      </c>
      <c r="C215" s="144" t="s">
        <v>134</v>
      </c>
      <c r="D215" s="145">
        <v>20765</v>
      </c>
      <c r="E215" s="4">
        <v>0.13068418648906563</v>
      </c>
      <c r="F215" s="34">
        <v>2925.847417</v>
      </c>
      <c r="G215" s="15"/>
      <c r="H215" s="15"/>
      <c r="I215" s="15"/>
      <c r="J215" s="15"/>
      <c r="K215" s="10"/>
      <c r="M215" s="30"/>
    </row>
    <row r="216" spans="2:13" x14ac:dyDescent="0.35">
      <c r="B216" s="84">
        <v>7403</v>
      </c>
      <c r="C216" s="144" t="s">
        <v>135</v>
      </c>
      <c r="D216" s="145">
        <v>30534</v>
      </c>
      <c r="E216" s="4">
        <v>0.19216522755873489</v>
      </c>
      <c r="F216" s="34">
        <v>1452.7884899999999</v>
      </c>
      <c r="G216" s="15"/>
      <c r="H216" s="15"/>
      <c r="I216" s="15"/>
      <c r="J216" s="15"/>
      <c r="K216" s="10"/>
      <c r="M216" s="30"/>
    </row>
    <row r="217" spans="2:13" x14ac:dyDescent="0.35">
      <c r="B217" s="84">
        <v>7404</v>
      </c>
      <c r="C217" s="144" t="s">
        <v>136</v>
      </c>
      <c r="D217" s="145">
        <v>41637</v>
      </c>
      <c r="E217" s="4">
        <v>0.26204177572093545</v>
      </c>
      <c r="F217" s="34">
        <v>1637.8122579999999</v>
      </c>
      <c r="G217" s="15"/>
      <c r="H217" s="15"/>
      <c r="I217" s="15"/>
      <c r="J217" s="15"/>
      <c r="K217" s="10"/>
      <c r="M217" s="30"/>
    </row>
    <row r="218" spans="2:13" x14ac:dyDescent="0.35">
      <c r="B218" s="84">
        <v>7405</v>
      </c>
      <c r="C218" s="144" t="s">
        <v>137</v>
      </c>
      <c r="D218" s="145">
        <v>19974</v>
      </c>
      <c r="E218" s="4">
        <v>0.12570604097917634</v>
      </c>
      <c r="F218" s="34">
        <v>826.75643700000001</v>
      </c>
      <c r="G218" s="15"/>
      <c r="H218" s="15"/>
      <c r="I218" s="15"/>
      <c r="J218" s="15"/>
      <c r="K218" s="10"/>
      <c r="M218" s="30"/>
    </row>
    <row r="219" spans="2:13" x14ac:dyDescent="0.35">
      <c r="B219" s="84">
        <v>7406</v>
      </c>
      <c r="C219" s="144" t="s">
        <v>138</v>
      </c>
      <c r="D219" s="145">
        <v>45547</v>
      </c>
      <c r="E219" s="4">
        <v>0.28664929650938947</v>
      </c>
      <c r="F219" s="34">
        <v>1311.348254</v>
      </c>
      <c r="G219" s="15"/>
      <c r="H219" s="15"/>
      <c r="I219" s="15"/>
      <c r="J219" s="15"/>
      <c r="K219" s="10"/>
      <c r="M219" s="30"/>
    </row>
    <row r="220" spans="2:13" x14ac:dyDescent="0.35">
      <c r="B220" s="84">
        <v>7407</v>
      </c>
      <c r="C220" s="144" t="s">
        <v>139</v>
      </c>
      <c r="D220" s="145">
        <v>16221</v>
      </c>
      <c r="E220" s="4">
        <v>0.10208659711240711</v>
      </c>
      <c r="F220" s="34">
        <v>188.550286</v>
      </c>
      <c r="G220" s="15"/>
      <c r="H220" s="15"/>
      <c r="I220" s="15"/>
      <c r="J220" s="15"/>
      <c r="K220" s="10"/>
      <c r="M220" s="30"/>
    </row>
    <row r="221" spans="2:13" x14ac:dyDescent="0.35">
      <c r="B221" s="84">
        <v>7408</v>
      </c>
      <c r="C221" s="144" t="s">
        <v>140</v>
      </c>
      <c r="D221" s="145">
        <v>18081</v>
      </c>
      <c r="E221" s="4">
        <v>0.11379247656676114</v>
      </c>
      <c r="F221" s="34">
        <v>258.90302400000002</v>
      </c>
      <c r="G221" s="15"/>
      <c r="H221" s="15"/>
      <c r="I221" s="15"/>
      <c r="J221" s="15"/>
      <c r="K221" s="10"/>
      <c r="M221" s="30"/>
    </row>
    <row r="222" spans="2:13" x14ac:dyDescent="0.35">
      <c r="B222" s="84"/>
      <c r="C222" s="144"/>
      <c r="D222" s="120"/>
      <c r="G222" s="6"/>
      <c r="M222" s="30"/>
    </row>
    <row r="223" spans="2:13" x14ac:dyDescent="0.35">
      <c r="B223" s="83" t="s">
        <v>335</v>
      </c>
      <c r="C223" s="146"/>
      <c r="D223" s="146"/>
      <c r="F223" s="83"/>
      <c r="G223" s="6"/>
      <c r="M223" s="30"/>
    </row>
    <row r="224" spans="2:13" x14ac:dyDescent="0.35">
      <c r="B224" s="84">
        <v>16101</v>
      </c>
      <c r="C224" s="144" t="s">
        <v>419</v>
      </c>
      <c r="D224" s="145">
        <v>184739</v>
      </c>
      <c r="E224" s="4">
        <v>0.94609296247581287</v>
      </c>
      <c r="F224" s="34">
        <v>476.52764400000001</v>
      </c>
      <c r="G224" s="15"/>
      <c r="H224" s="15"/>
      <c r="I224" s="15"/>
      <c r="J224" s="15"/>
      <c r="K224" s="10"/>
      <c r="M224" s="30"/>
    </row>
    <row r="225" spans="2:13" x14ac:dyDescent="0.35">
      <c r="B225" s="84">
        <v>16102</v>
      </c>
      <c r="C225" s="144" t="s">
        <v>420</v>
      </c>
      <c r="D225" s="145">
        <v>21493</v>
      </c>
      <c r="E225" s="4">
        <v>0.13526584253356549</v>
      </c>
      <c r="F225" s="34">
        <v>426.12347199999999</v>
      </c>
      <c r="G225" s="15"/>
      <c r="H225" s="15"/>
      <c r="I225" s="15"/>
      <c r="J225" s="15"/>
      <c r="K225" s="10"/>
      <c r="M225" s="30"/>
    </row>
    <row r="226" spans="2:13" x14ac:dyDescent="0.35">
      <c r="B226" s="84">
        <v>16103</v>
      </c>
      <c r="C226" s="144" t="s">
        <v>421</v>
      </c>
      <c r="D226" s="145">
        <v>30907</v>
      </c>
      <c r="E226" s="4">
        <v>0.19451269693318329</v>
      </c>
      <c r="F226" s="34">
        <v>262.86008399999997</v>
      </c>
      <c r="G226" s="15"/>
      <c r="H226" s="15"/>
      <c r="I226" s="15"/>
      <c r="J226" s="15"/>
      <c r="K226" s="10"/>
      <c r="M226" s="30"/>
    </row>
    <row r="227" spans="2:13" x14ac:dyDescent="0.35">
      <c r="B227" s="84">
        <v>16104</v>
      </c>
      <c r="C227" s="144" t="s">
        <v>422</v>
      </c>
      <c r="D227" s="145">
        <v>12044</v>
      </c>
      <c r="E227" s="4">
        <v>7.579871620873134E-2</v>
      </c>
      <c r="F227" s="34">
        <v>665.51062100000001</v>
      </c>
      <c r="G227" s="15"/>
      <c r="H227" s="15"/>
      <c r="I227" s="15"/>
      <c r="J227" s="15"/>
      <c r="K227" s="10"/>
      <c r="M227" s="30"/>
    </row>
    <row r="228" spans="2:13" x14ac:dyDescent="0.35">
      <c r="B228" s="84">
        <v>16105</v>
      </c>
      <c r="C228" s="144" t="s">
        <v>423</v>
      </c>
      <c r="D228" s="145">
        <v>8448</v>
      </c>
      <c r="E228" s="4">
        <v>5.3167349263646822E-2</v>
      </c>
      <c r="F228" s="34">
        <v>562.75817099999995</v>
      </c>
      <c r="G228" s="15"/>
      <c r="H228" s="15"/>
      <c r="I228" s="15"/>
      <c r="J228" s="15"/>
      <c r="K228" s="10"/>
      <c r="M228" s="30"/>
    </row>
    <row r="229" spans="2:13" x14ac:dyDescent="0.35">
      <c r="B229" s="84">
        <v>16106</v>
      </c>
      <c r="C229" s="144" t="s">
        <v>424</v>
      </c>
      <c r="D229" s="145">
        <v>10827</v>
      </c>
      <c r="E229" s="4">
        <v>6.8139546694780326E-2</v>
      </c>
      <c r="F229" s="34">
        <v>1102.234749</v>
      </c>
      <c r="G229" s="15"/>
      <c r="H229" s="15"/>
      <c r="I229" s="15"/>
      <c r="J229" s="15"/>
      <c r="K229" s="10"/>
      <c r="M229" s="30"/>
    </row>
    <row r="230" spans="2:13" x14ac:dyDescent="0.35">
      <c r="B230" s="84">
        <v>16107</v>
      </c>
      <c r="C230" s="144" t="s">
        <v>425</v>
      </c>
      <c r="D230" s="145">
        <v>17485</v>
      </c>
      <c r="E230" s="4">
        <v>0.11004156035450578</v>
      </c>
      <c r="F230" s="34">
        <v>406.35123800000002</v>
      </c>
      <c r="G230" s="15"/>
      <c r="H230" s="15"/>
      <c r="I230" s="15"/>
      <c r="J230" s="15"/>
      <c r="K230" s="10"/>
      <c r="M230" s="30"/>
    </row>
    <row r="231" spans="2:13" x14ac:dyDescent="0.35">
      <c r="B231" s="84">
        <v>16108</v>
      </c>
      <c r="C231" s="144" t="s">
        <v>426</v>
      </c>
      <c r="D231" s="145">
        <v>16079</v>
      </c>
      <c r="E231" s="4">
        <v>0.10119292244438652</v>
      </c>
      <c r="F231" s="34">
        <v>362.91504300000003</v>
      </c>
      <c r="G231" s="15"/>
      <c r="H231" s="15"/>
      <c r="I231" s="15"/>
      <c r="J231" s="15"/>
      <c r="K231" s="10"/>
      <c r="M231" s="30"/>
    </row>
    <row r="232" spans="2:13" x14ac:dyDescent="0.35">
      <c r="B232" s="84">
        <v>16109</v>
      </c>
      <c r="C232" s="144" t="s">
        <v>427</v>
      </c>
      <c r="D232" s="145">
        <v>17787</v>
      </c>
      <c r="E232" s="4">
        <v>0.11194219239494389</v>
      </c>
      <c r="F232" s="34">
        <v>823.99383599999999</v>
      </c>
      <c r="G232" s="15"/>
      <c r="H232" s="15"/>
      <c r="I232" s="15"/>
      <c r="J232" s="15"/>
      <c r="K232" s="10"/>
      <c r="M232" s="30"/>
    </row>
    <row r="233" spans="2:13" x14ac:dyDescent="0.35">
      <c r="B233" s="84">
        <v>16201</v>
      </c>
      <c r="C233" s="144" t="s">
        <v>428</v>
      </c>
      <c r="D233" s="145">
        <v>11594</v>
      </c>
      <c r="E233" s="4">
        <v>7.2966648598806985E-2</v>
      </c>
      <c r="F233" s="34">
        <v>589.60952999999995</v>
      </c>
      <c r="G233" s="15"/>
      <c r="H233" s="15"/>
      <c r="I233" s="15"/>
      <c r="J233" s="15"/>
      <c r="K233" s="10"/>
      <c r="M233" s="30"/>
    </row>
    <row r="234" spans="2:13" x14ac:dyDescent="0.35">
      <c r="B234" s="84">
        <v>16202</v>
      </c>
      <c r="C234" s="144" t="s">
        <v>429</v>
      </c>
      <c r="D234" s="145">
        <v>5012</v>
      </c>
      <c r="E234" s="4">
        <v>3.1542939690979863E-2</v>
      </c>
      <c r="F234" s="34">
        <v>569.07198200000005</v>
      </c>
      <c r="G234" s="15"/>
      <c r="H234" s="15"/>
      <c r="I234" s="15"/>
      <c r="J234" s="15"/>
      <c r="K234" s="10"/>
      <c r="M234" s="30"/>
    </row>
    <row r="235" spans="2:13" x14ac:dyDescent="0.35">
      <c r="B235" s="84">
        <v>16203</v>
      </c>
      <c r="C235" s="144" t="s">
        <v>430</v>
      </c>
      <c r="D235" s="145">
        <v>15995</v>
      </c>
      <c r="E235" s="4">
        <v>0.10066426982386731</v>
      </c>
      <c r="F235" s="34">
        <v>342.10481700000003</v>
      </c>
      <c r="G235" s="15"/>
      <c r="H235" s="15"/>
      <c r="I235" s="15"/>
      <c r="J235" s="15"/>
      <c r="K235" s="10"/>
      <c r="M235" s="30"/>
    </row>
    <row r="236" spans="2:13" x14ac:dyDescent="0.35">
      <c r="B236" s="84">
        <v>16204</v>
      </c>
      <c r="C236" s="144" t="s">
        <v>431</v>
      </c>
      <c r="D236" s="145">
        <v>5213</v>
      </c>
      <c r="E236" s="4">
        <v>3.2807929890079419E-2</v>
      </c>
      <c r="F236" s="34">
        <v>402.96937700000001</v>
      </c>
      <c r="G236" s="15"/>
      <c r="H236" s="15"/>
      <c r="I236" s="15"/>
      <c r="J236" s="15"/>
      <c r="K236" s="10"/>
      <c r="M236" s="30"/>
    </row>
    <row r="237" spans="2:13" x14ac:dyDescent="0.35">
      <c r="B237" s="84">
        <v>16205</v>
      </c>
      <c r="C237" s="144" t="s">
        <v>432</v>
      </c>
      <c r="D237" s="145">
        <v>4862</v>
      </c>
      <c r="E237" s="4">
        <v>3.0598917154338406E-2</v>
      </c>
      <c r="F237" s="34">
        <v>289.10290300000003</v>
      </c>
      <c r="G237" s="15"/>
      <c r="H237" s="15"/>
      <c r="I237" s="15"/>
      <c r="J237" s="15"/>
      <c r="K237" s="10"/>
      <c r="M237" s="30"/>
    </row>
    <row r="238" spans="2:13" x14ac:dyDescent="0.35">
      <c r="B238" s="84">
        <v>16206</v>
      </c>
      <c r="C238" s="144" t="s">
        <v>441</v>
      </c>
      <c r="D238" s="145">
        <v>5755</v>
      </c>
      <c r="E238" s="4">
        <v>3.6218997989143881E-2</v>
      </c>
      <c r="F238" s="34">
        <v>247.338426</v>
      </c>
      <c r="G238" s="15"/>
      <c r="H238" s="15"/>
      <c r="I238" s="15"/>
      <c r="J238" s="15"/>
      <c r="K238" s="10"/>
      <c r="M238" s="30"/>
    </row>
    <row r="239" spans="2:13" x14ac:dyDescent="0.35">
      <c r="B239" s="84">
        <v>16207</v>
      </c>
      <c r="C239" s="144" t="s">
        <v>433</v>
      </c>
      <c r="D239" s="145">
        <v>5401</v>
      </c>
      <c r="E239" s="4">
        <v>3.3991104802670036E-2</v>
      </c>
      <c r="F239" s="34">
        <v>312.91459099999997</v>
      </c>
      <c r="G239" s="15"/>
      <c r="H239" s="15"/>
      <c r="I239" s="15"/>
      <c r="J239" s="15"/>
      <c r="K239" s="10"/>
      <c r="M239" s="30"/>
    </row>
    <row r="240" spans="2:13" x14ac:dyDescent="0.35">
      <c r="B240" s="84">
        <v>16301</v>
      </c>
      <c r="C240" s="144" t="s">
        <v>434</v>
      </c>
      <c r="D240" s="145">
        <v>53024</v>
      </c>
      <c r="E240" s="4">
        <v>0.27154868891959738</v>
      </c>
      <c r="F240" s="34">
        <v>877.02944100000002</v>
      </c>
      <c r="G240" s="15"/>
      <c r="H240" s="15"/>
      <c r="I240" s="15"/>
      <c r="J240" s="15"/>
      <c r="K240" s="10"/>
      <c r="M240" s="30"/>
    </row>
    <row r="241" spans="2:13" x14ac:dyDescent="0.35">
      <c r="B241" s="84">
        <v>16302</v>
      </c>
      <c r="C241" s="144" t="s">
        <v>435</v>
      </c>
      <c r="D241" s="145">
        <v>26881</v>
      </c>
      <c r="E241" s="4">
        <v>0.16917513204972659</v>
      </c>
      <c r="F241" s="34">
        <v>1770.9235189999999</v>
      </c>
      <c r="G241" s="15"/>
      <c r="H241" s="15"/>
      <c r="I241" s="15"/>
      <c r="J241" s="15"/>
      <c r="K241" s="10"/>
      <c r="M241" s="30"/>
    </row>
    <row r="242" spans="2:13" x14ac:dyDescent="0.35">
      <c r="B242" s="84">
        <v>16303</v>
      </c>
      <c r="C242" s="144" t="s">
        <v>436</v>
      </c>
      <c r="D242" s="145">
        <v>11152</v>
      </c>
      <c r="E242" s="4">
        <v>7.0184928857503492E-2</v>
      </c>
      <c r="F242" s="34">
        <v>491.90968099999998</v>
      </c>
      <c r="G242" s="15"/>
      <c r="H242" s="15"/>
      <c r="I242" s="15"/>
      <c r="J242" s="15"/>
      <c r="K242" s="10"/>
      <c r="M242" s="30"/>
    </row>
    <row r="243" spans="2:13" x14ac:dyDescent="0.35">
      <c r="B243" s="84">
        <v>16304</v>
      </c>
      <c r="C243" s="144" t="s">
        <v>437</v>
      </c>
      <c r="D243" s="145">
        <v>4308</v>
      </c>
      <c r="E243" s="4">
        <v>2.7112327252342628E-2</v>
      </c>
      <c r="F243" s="34">
        <v>1541.2206679999999</v>
      </c>
      <c r="G243" s="15"/>
      <c r="H243" s="15"/>
      <c r="I243" s="15"/>
      <c r="J243" s="15"/>
      <c r="K243" s="10"/>
      <c r="M243" s="30"/>
    </row>
    <row r="244" spans="2:13" x14ac:dyDescent="0.35">
      <c r="B244" s="84">
        <v>16305</v>
      </c>
      <c r="C244" s="144" t="s">
        <v>438</v>
      </c>
      <c r="D244" s="145">
        <v>11603</v>
      </c>
      <c r="E244" s="4">
        <v>7.302328995100546E-2</v>
      </c>
      <c r="F244" s="34">
        <v>565.46352400000001</v>
      </c>
      <c r="G244" s="15"/>
      <c r="H244" s="15"/>
      <c r="I244" s="15"/>
      <c r="J244" s="15"/>
      <c r="K244" s="10"/>
      <c r="M244" s="30"/>
    </row>
    <row r="245" spans="2:13" x14ac:dyDescent="0.35">
      <c r="B245" s="84"/>
      <c r="C245" s="144"/>
      <c r="D245" s="120"/>
      <c r="G245" s="6"/>
      <c r="M245" s="30"/>
    </row>
    <row r="246" spans="2:13" x14ac:dyDescent="0.35">
      <c r="B246" s="83" t="s">
        <v>336</v>
      </c>
      <c r="C246" s="146"/>
      <c r="D246" s="146"/>
      <c r="F246" s="83"/>
      <c r="G246" s="6"/>
      <c r="M246" s="30"/>
    </row>
    <row r="247" spans="2:13" x14ac:dyDescent="0.35">
      <c r="B247" s="84">
        <v>8101</v>
      </c>
      <c r="C247" s="144" t="s">
        <v>141</v>
      </c>
      <c r="D247" s="145">
        <v>223574</v>
      </c>
      <c r="E247" s="4">
        <v>1.14497636120455</v>
      </c>
      <c r="F247" s="34">
        <v>219.95142100000001</v>
      </c>
      <c r="G247" s="15"/>
      <c r="H247" s="15"/>
      <c r="I247" s="15"/>
      <c r="J247" s="15"/>
      <c r="K247" s="10"/>
      <c r="M247" s="30"/>
    </row>
    <row r="248" spans="2:13" x14ac:dyDescent="0.35">
      <c r="B248" s="84">
        <v>8102</v>
      </c>
      <c r="C248" s="144" t="s">
        <v>142</v>
      </c>
      <c r="D248" s="145">
        <v>116262</v>
      </c>
      <c r="E248" s="4">
        <v>0.59540573459509338</v>
      </c>
      <c r="F248" s="34">
        <v>280.62988999999999</v>
      </c>
      <c r="G248" s="15"/>
      <c r="H248" s="15"/>
      <c r="I248" s="15"/>
      <c r="J248" s="15"/>
      <c r="K248" s="10"/>
      <c r="M248" s="30"/>
    </row>
    <row r="249" spans="2:13" x14ac:dyDescent="0.35">
      <c r="B249" s="84">
        <v>8103</v>
      </c>
      <c r="C249" s="144" t="s">
        <v>143</v>
      </c>
      <c r="D249" s="145">
        <v>85938</v>
      </c>
      <c r="E249" s="4">
        <v>0.54084939169262325</v>
      </c>
      <c r="F249" s="34">
        <v>72.392906999999994</v>
      </c>
      <c r="G249" s="15"/>
      <c r="H249" s="15"/>
      <c r="I249" s="15"/>
      <c r="J249" s="15"/>
      <c r="K249" s="10"/>
      <c r="M249" s="30"/>
    </row>
    <row r="250" spans="2:13" x14ac:dyDescent="0.35">
      <c r="B250" s="84">
        <v>8104</v>
      </c>
      <c r="C250" s="144" t="s">
        <v>144</v>
      </c>
      <c r="D250" s="145">
        <v>10624</v>
      </c>
      <c r="E250" s="4">
        <v>6.686196952852555E-2</v>
      </c>
      <c r="F250" s="34">
        <v>606.16403000000003</v>
      </c>
      <c r="G250" s="15"/>
      <c r="H250" s="15"/>
      <c r="I250" s="15"/>
      <c r="J250" s="15"/>
      <c r="K250" s="10"/>
      <c r="M250" s="30"/>
    </row>
    <row r="251" spans="2:13" x14ac:dyDescent="0.35">
      <c r="B251" s="84">
        <v>8105</v>
      </c>
      <c r="C251" s="144" t="s">
        <v>145</v>
      </c>
      <c r="D251" s="145">
        <v>24333</v>
      </c>
      <c r="E251" s="4">
        <v>0.15313933589397705</v>
      </c>
      <c r="F251" s="34">
        <v>535.65582700000004</v>
      </c>
      <c r="G251" s="15"/>
      <c r="H251" s="15"/>
      <c r="I251" s="15"/>
      <c r="J251" s="15"/>
      <c r="K251" s="10"/>
      <c r="M251" s="30"/>
    </row>
    <row r="252" spans="2:13" x14ac:dyDescent="0.35">
      <c r="B252" s="84">
        <v>8106</v>
      </c>
      <c r="C252" s="144" t="s">
        <v>146</v>
      </c>
      <c r="D252" s="145">
        <v>43535</v>
      </c>
      <c r="E252" s="4">
        <v>0.27398680755123872</v>
      </c>
      <c r="F252" s="34">
        <v>114.754623</v>
      </c>
      <c r="G252" s="15"/>
      <c r="H252" s="15"/>
      <c r="I252" s="15"/>
      <c r="J252" s="15"/>
      <c r="K252" s="10"/>
      <c r="M252" s="30"/>
    </row>
    <row r="253" spans="2:13" x14ac:dyDescent="0.35">
      <c r="B253" s="84">
        <v>8107</v>
      </c>
      <c r="C253" s="144" t="s">
        <v>147</v>
      </c>
      <c r="D253" s="145">
        <v>47367</v>
      </c>
      <c r="E253" s="4">
        <v>0.29810343662063915</v>
      </c>
      <c r="F253" s="34">
        <v>108.320787</v>
      </c>
      <c r="G253" s="15"/>
      <c r="H253" s="15"/>
      <c r="I253" s="15"/>
      <c r="J253" s="15"/>
      <c r="K253" s="10"/>
      <c r="M253" s="30"/>
    </row>
    <row r="254" spans="2:13" x14ac:dyDescent="0.35">
      <c r="B254" s="84">
        <v>8108</v>
      </c>
      <c r="C254" s="144" t="s">
        <v>148</v>
      </c>
      <c r="D254" s="145">
        <v>131808</v>
      </c>
      <c r="E254" s="4">
        <v>0.67502054897997688</v>
      </c>
      <c r="F254" s="34">
        <v>113.16145400000001</v>
      </c>
      <c r="G254" s="15"/>
      <c r="H254" s="15"/>
      <c r="I254" s="15"/>
      <c r="J254" s="15"/>
      <c r="K254" s="10"/>
      <c r="M254" s="30"/>
    </row>
    <row r="255" spans="2:13" x14ac:dyDescent="0.35">
      <c r="B255" s="84">
        <v>8109</v>
      </c>
      <c r="C255" s="144" t="s">
        <v>149</v>
      </c>
      <c r="D255" s="145">
        <v>13749</v>
      </c>
      <c r="E255" s="4">
        <v>8.652910570855589E-2</v>
      </c>
      <c r="F255" s="34">
        <v>777.42527399999994</v>
      </c>
      <c r="G255" s="15"/>
      <c r="H255" s="15"/>
      <c r="I255" s="15"/>
      <c r="J255" s="15"/>
      <c r="K255" s="10"/>
      <c r="M255" s="30"/>
    </row>
    <row r="256" spans="2:13" x14ac:dyDescent="0.35">
      <c r="B256" s="84">
        <v>8110</v>
      </c>
      <c r="C256" s="144" t="s">
        <v>150</v>
      </c>
      <c r="D256" s="145">
        <v>151749</v>
      </c>
      <c r="E256" s="4">
        <v>0.77714321806842157</v>
      </c>
      <c r="F256" s="34">
        <v>92.578965999999994</v>
      </c>
      <c r="G256" s="15"/>
      <c r="H256" s="15"/>
      <c r="I256" s="15"/>
      <c r="J256" s="15"/>
      <c r="K256" s="10"/>
      <c r="M256" s="30"/>
    </row>
    <row r="257" spans="2:13" x14ac:dyDescent="0.35">
      <c r="B257" s="84">
        <v>8111</v>
      </c>
      <c r="C257" s="144" t="s">
        <v>151</v>
      </c>
      <c r="D257" s="145">
        <v>54946</v>
      </c>
      <c r="E257" s="4">
        <v>0.2813917143439989</v>
      </c>
      <c r="F257" s="34">
        <v>494.19978200000003</v>
      </c>
      <c r="G257" s="15"/>
      <c r="H257" s="15"/>
      <c r="I257" s="15"/>
      <c r="J257" s="15"/>
      <c r="K257" s="10"/>
      <c r="M257" s="30"/>
    </row>
    <row r="258" spans="2:13" x14ac:dyDescent="0.35">
      <c r="B258" s="84">
        <v>8112</v>
      </c>
      <c r="C258" s="144" t="s">
        <v>152</v>
      </c>
      <c r="D258" s="145">
        <v>91773</v>
      </c>
      <c r="E258" s="4">
        <v>0.57757186836797592</v>
      </c>
      <c r="F258" s="34">
        <v>53.347583</v>
      </c>
      <c r="G258" s="15"/>
      <c r="H258" s="15"/>
      <c r="I258" s="15"/>
      <c r="J258" s="15"/>
      <c r="K258" s="10"/>
      <c r="M258" s="30"/>
    </row>
    <row r="259" spans="2:13" x14ac:dyDescent="0.35">
      <c r="B259" s="84">
        <v>8201</v>
      </c>
      <c r="C259" s="144" t="s">
        <v>153</v>
      </c>
      <c r="D259" s="145">
        <v>25522</v>
      </c>
      <c r="E259" s="4">
        <v>0.16062228786775501</v>
      </c>
      <c r="F259" s="34">
        <v>564.57892700000002</v>
      </c>
      <c r="G259" s="15"/>
      <c r="H259" s="15"/>
      <c r="I259" s="15"/>
      <c r="J259" s="15"/>
      <c r="K259" s="10"/>
      <c r="M259" s="30"/>
    </row>
    <row r="260" spans="2:13" x14ac:dyDescent="0.35">
      <c r="B260" s="84">
        <v>8202</v>
      </c>
      <c r="C260" s="144" t="s">
        <v>154</v>
      </c>
      <c r="D260" s="145">
        <v>36257</v>
      </c>
      <c r="E260" s="4">
        <v>0.22818283407339524</v>
      </c>
      <c r="F260" s="34">
        <v>959.90382799999998</v>
      </c>
      <c r="G260" s="15"/>
      <c r="H260" s="15"/>
      <c r="I260" s="15"/>
      <c r="J260" s="15"/>
      <c r="K260" s="10"/>
      <c r="M260" s="30"/>
    </row>
    <row r="261" spans="2:13" x14ac:dyDescent="0.35">
      <c r="B261" s="84">
        <v>8203</v>
      </c>
      <c r="C261" s="144" t="s">
        <v>155</v>
      </c>
      <c r="D261" s="145">
        <v>34537</v>
      </c>
      <c r="E261" s="4">
        <v>0.21735804231990655</v>
      </c>
      <c r="F261" s="34">
        <v>1088.849704</v>
      </c>
      <c r="G261" s="15"/>
      <c r="H261" s="15"/>
      <c r="I261" s="15"/>
      <c r="J261" s="15"/>
      <c r="K261" s="10"/>
      <c r="M261" s="30"/>
    </row>
    <row r="262" spans="2:13" x14ac:dyDescent="0.35">
      <c r="B262" s="84">
        <v>8204</v>
      </c>
      <c r="C262" s="144" t="s">
        <v>156</v>
      </c>
      <c r="D262" s="145">
        <v>6031</v>
      </c>
      <c r="E262" s="4">
        <v>3.7955999456564159E-2</v>
      </c>
      <c r="F262" s="34">
        <v>639.07246599999996</v>
      </c>
      <c r="G262" s="15"/>
      <c r="H262" s="15"/>
      <c r="I262" s="15"/>
      <c r="J262" s="15"/>
      <c r="K262" s="10"/>
      <c r="M262" s="30"/>
    </row>
    <row r="263" spans="2:13" x14ac:dyDescent="0.35">
      <c r="B263" s="84">
        <v>8205</v>
      </c>
      <c r="C263" s="144" t="s">
        <v>157</v>
      </c>
      <c r="D263" s="145">
        <v>32288</v>
      </c>
      <c r="E263" s="4">
        <v>0.2032039977538623</v>
      </c>
      <c r="F263" s="34">
        <v>1002.962127</v>
      </c>
      <c r="G263" s="15"/>
      <c r="H263" s="15"/>
      <c r="I263" s="15"/>
      <c r="J263" s="15"/>
      <c r="K263" s="10"/>
      <c r="M263" s="30"/>
    </row>
    <row r="264" spans="2:13" x14ac:dyDescent="0.35">
      <c r="B264" s="84">
        <v>8206</v>
      </c>
      <c r="C264" s="144" t="s">
        <v>439</v>
      </c>
      <c r="D264" s="145">
        <v>21035</v>
      </c>
      <c r="E264" s="4">
        <v>0.13238342705502026</v>
      </c>
      <c r="F264" s="34">
        <v>600.54302800000005</v>
      </c>
      <c r="G264" s="15"/>
      <c r="H264" s="15"/>
      <c r="I264" s="15"/>
      <c r="J264" s="15"/>
      <c r="K264" s="10"/>
      <c r="M264" s="30"/>
    </row>
    <row r="265" spans="2:13" x14ac:dyDescent="0.35">
      <c r="B265" s="84">
        <v>8207</v>
      </c>
      <c r="C265" s="144" t="s">
        <v>158</v>
      </c>
      <c r="D265" s="145">
        <v>10417</v>
      </c>
      <c r="E265" s="4">
        <v>6.5559218427960336E-2</v>
      </c>
      <c r="F265" s="34">
        <v>626.73400600000002</v>
      </c>
      <c r="G265" s="15"/>
      <c r="H265" s="15"/>
      <c r="I265" s="15"/>
      <c r="J265" s="15"/>
      <c r="K265" s="10"/>
      <c r="M265" s="30"/>
    </row>
    <row r="266" spans="2:13" x14ac:dyDescent="0.35">
      <c r="B266" s="84">
        <v>8301</v>
      </c>
      <c r="C266" s="144" t="s">
        <v>440</v>
      </c>
      <c r="D266" s="145">
        <v>202331</v>
      </c>
      <c r="E266" s="4">
        <v>1.0361858361834462</v>
      </c>
      <c r="F266" s="34">
        <v>1748.0053929999999</v>
      </c>
      <c r="G266" s="15"/>
      <c r="H266" s="15"/>
      <c r="I266" s="15"/>
      <c r="J266" s="15"/>
      <c r="K266" s="10"/>
      <c r="M266" s="30"/>
    </row>
    <row r="267" spans="2:13" x14ac:dyDescent="0.35">
      <c r="B267" s="84">
        <v>8302</v>
      </c>
      <c r="C267" s="144" t="s">
        <v>159</v>
      </c>
      <c r="D267" s="145">
        <v>4073</v>
      </c>
      <c r="E267" s="4">
        <v>2.5633358611604345E-2</v>
      </c>
      <c r="F267" s="34">
        <v>1956.8662890000001</v>
      </c>
      <c r="G267" s="15"/>
      <c r="H267" s="15"/>
      <c r="I267" s="15"/>
      <c r="J267" s="15"/>
      <c r="K267" s="10"/>
      <c r="M267" s="30"/>
    </row>
    <row r="268" spans="2:13" x14ac:dyDescent="0.35">
      <c r="B268" s="84">
        <v>8303</v>
      </c>
      <c r="C268" s="144" t="s">
        <v>160</v>
      </c>
      <c r="D268" s="145">
        <v>28573</v>
      </c>
      <c r="E268" s="4">
        <v>0.17982370626304223</v>
      </c>
      <c r="F268" s="34">
        <v>656.67293400000005</v>
      </c>
      <c r="G268" s="15"/>
      <c r="H268" s="15"/>
      <c r="I268" s="15"/>
      <c r="J268" s="15"/>
      <c r="K268" s="10"/>
      <c r="M268" s="30"/>
    </row>
    <row r="269" spans="2:13" x14ac:dyDescent="0.35">
      <c r="B269" s="84">
        <v>8304</v>
      </c>
      <c r="C269" s="144" t="s">
        <v>161</v>
      </c>
      <c r="D269" s="145">
        <v>22389</v>
      </c>
      <c r="E269" s="4">
        <v>0.14090480381910381</v>
      </c>
      <c r="F269" s="34">
        <v>345.06143400000002</v>
      </c>
      <c r="G269" s="15"/>
      <c r="H269" s="15"/>
      <c r="I269" s="15"/>
      <c r="J269" s="15"/>
      <c r="K269" s="10"/>
      <c r="M269" s="30"/>
    </row>
    <row r="270" spans="2:13" x14ac:dyDescent="0.35">
      <c r="B270" s="84">
        <v>8305</v>
      </c>
      <c r="C270" s="144" t="s">
        <v>162</v>
      </c>
      <c r="D270" s="145">
        <v>29627</v>
      </c>
      <c r="E270" s="4">
        <v>0.18645703795384286</v>
      </c>
      <c r="F270" s="34">
        <v>1920.6677999999999</v>
      </c>
      <c r="G270" s="15"/>
      <c r="H270" s="15"/>
      <c r="I270" s="15"/>
      <c r="J270" s="15"/>
      <c r="K270" s="10"/>
      <c r="M270" s="30"/>
    </row>
    <row r="271" spans="2:13" x14ac:dyDescent="0.35">
      <c r="B271" s="84">
        <v>8306</v>
      </c>
      <c r="C271" s="144" t="s">
        <v>163</v>
      </c>
      <c r="D271" s="145">
        <v>26315</v>
      </c>
      <c r="E271" s="4">
        <v>0.16561302034479949</v>
      </c>
      <c r="F271" s="34">
        <v>904.41833699999995</v>
      </c>
      <c r="G271" s="15"/>
      <c r="H271" s="15"/>
      <c r="I271" s="15"/>
      <c r="J271" s="15"/>
      <c r="K271" s="10"/>
      <c r="M271" s="30"/>
    </row>
    <row r="272" spans="2:13" x14ac:dyDescent="0.35">
      <c r="B272" s="84">
        <v>8307</v>
      </c>
      <c r="C272" s="144" t="s">
        <v>164</v>
      </c>
      <c r="D272" s="145">
        <v>9737</v>
      </c>
      <c r="E272" s="4">
        <v>6.127964959518574E-2</v>
      </c>
      <c r="F272" s="34">
        <v>155.28093100000001</v>
      </c>
      <c r="G272" s="15"/>
      <c r="H272" s="15"/>
      <c r="I272" s="15"/>
      <c r="J272" s="15"/>
      <c r="K272" s="10"/>
      <c r="M272" s="30"/>
    </row>
    <row r="273" spans="2:13" x14ac:dyDescent="0.35">
      <c r="B273" s="84">
        <v>8308</v>
      </c>
      <c r="C273" s="144" t="s">
        <v>165</v>
      </c>
      <c r="D273" s="145">
        <v>3988</v>
      </c>
      <c r="E273" s="4">
        <v>2.5098412507507519E-2</v>
      </c>
      <c r="F273" s="34">
        <v>1123.97225</v>
      </c>
      <c r="G273" s="15"/>
      <c r="H273" s="15"/>
      <c r="I273" s="15"/>
      <c r="J273" s="15"/>
      <c r="K273" s="10"/>
      <c r="M273" s="30"/>
    </row>
    <row r="274" spans="2:13" x14ac:dyDescent="0.35">
      <c r="B274" s="84">
        <v>8309</v>
      </c>
      <c r="C274" s="144" t="s">
        <v>166</v>
      </c>
      <c r="D274" s="145">
        <v>9587</v>
      </c>
      <c r="E274" s="4">
        <v>6.0335627058544297E-2</v>
      </c>
      <c r="F274" s="34">
        <v>1117.800452</v>
      </c>
      <c r="G274" s="15"/>
      <c r="H274" s="15"/>
      <c r="I274" s="15"/>
      <c r="J274" s="15"/>
      <c r="K274" s="10"/>
      <c r="M274" s="30"/>
    </row>
    <row r="275" spans="2:13" x14ac:dyDescent="0.35">
      <c r="B275" s="84">
        <v>8310</v>
      </c>
      <c r="C275" s="144" t="s">
        <v>167</v>
      </c>
      <c r="D275" s="145">
        <v>3412</v>
      </c>
      <c r="E275" s="4">
        <v>2.1473365966804332E-2</v>
      </c>
      <c r="F275" s="34">
        <v>94.434213</v>
      </c>
      <c r="G275" s="15"/>
      <c r="H275" s="15"/>
      <c r="I275" s="15"/>
      <c r="J275" s="15"/>
      <c r="K275" s="10"/>
      <c r="M275" s="30"/>
    </row>
    <row r="276" spans="2:13" x14ac:dyDescent="0.35">
      <c r="B276" s="84">
        <v>8311</v>
      </c>
      <c r="C276" s="144" t="s">
        <v>168</v>
      </c>
      <c r="D276" s="145">
        <v>13773</v>
      </c>
      <c r="E276" s="4">
        <v>8.6680149314418531E-2</v>
      </c>
      <c r="F276" s="34">
        <v>1250.9392009999999</v>
      </c>
      <c r="G276" s="15"/>
      <c r="H276" s="15"/>
      <c r="I276" s="15"/>
      <c r="J276" s="15"/>
      <c r="K276" s="10"/>
      <c r="M276" s="30"/>
    </row>
    <row r="277" spans="2:13" x14ac:dyDescent="0.35">
      <c r="B277" s="84">
        <v>8312</v>
      </c>
      <c r="C277" s="144" t="s">
        <v>169</v>
      </c>
      <c r="D277" s="145">
        <v>14134</v>
      </c>
      <c r="E277" s="4">
        <v>8.8952096885935639E-2</v>
      </c>
      <c r="F277" s="34">
        <v>913.66708400000005</v>
      </c>
      <c r="G277" s="15"/>
      <c r="H277" s="15"/>
      <c r="I277" s="15"/>
      <c r="J277" s="15"/>
      <c r="K277" s="10"/>
      <c r="M277" s="30"/>
    </row>
    <row r="278" spans="2:13" x14ac:dyDescent="0.35">
      <c r="B278" s="84">
        <v>8313</v>
      </c>
      <c r="C278" s="144" t="s">
        <v>170</v>
      </c>
      <c r="D278" s="145">
        <v>21198</v>
      </c>
      <c r="E278" s="4">
        <v>0.13340926487817062</v>
      </c>
      <c r="F278" s="34">
        <v>726.87625800000001</v>
      </c>
      <c r="G278" s="15"/>
      <c r="H278" s="15"/>
      <c r="I278" s="15"/>
      <c r="J278" s="15"/>
      <c r="K278" s="10"/>
      <c r="M278" s="30"/>
    </row>
    <row r="279" spans="2:13" x14ac:dyDescent="0.35">
      <c r="B279" s="84">
        <v>8314</v>
      </c>
      <c r="C279" s="144" t="s">
        <v>171</v>
      </c>
      <c r="D279" s="145">
        <v>5923</v>
      </c>
      <c r="E279" s="4">
        <v>3.7276303230182307E-2</v>
      </c>
      <c r="F279" s="34">
        <v>2124.229405</v>
      </c>
      <c r="G279" s="15"/>
      <c r="H279" s="15"/>
      <c r="I279" s="15"/>
      <c r="J279" s="15"/>
      <c r="K279" s="10"/>
      <c r="M279" s="30"/>
    </row>
    <row r="280" spans="2:13" x14ac:dyDescent="0.35">
      <c r="B280" s="84"/>
      <c r="C280" s="144"/>
      <c r="D280" s="120"/>
      <c r="G280" s="6"/>
      <c r="M280" s="30"/>
    </row>
    <row r="281" spans="2:13" x14ac:dyDescent="0.35">
      <c r="B281" s="83" t="s">
        <v>337</v>
      </c>
      <c r="C281" s="146"/>
      <c r="D281" s="146"/>
      <c r="F281" s="83"/>
      <c r="G281" s="6"/>
      <c r="M281" s="30"/>
    </row>
    <row r="282" spans="2:13" x14ac:dyDescent="0.35">
      <c r="B282" s="84">
        <v>9101</v>
      </c>
      <c r="C282" s="144" t="s">
        <v>172</v>
      </c>
      <c r="D282" s="145">
        <v>282415</v>
      </c>
      <c r="E282" s="4">
        <v>1.4463153096942534</v>
      </c>
      <c r="F282" s="34">
        <v>466.77115800000001</v>
      </c>
      <c r="G282" s="15"/>
      <c r="H282" s="15"/>
      <c r="I282" s="15"/>
      <c r="J282" s="15"/>
      <c r="K282" s="10"/>
      <c r="M282" s="30"/>
    </row>
    <row r="283" spans="2:13" x14ac:dyDescent="0.35">
      <c r="B283" s="84">
        <v>9102</v>
      </c>
      <c r="C283" s="144" t="s">
        <v>173</v>
      </c>
      <c r="D283" s="145">
        <v>24533</v>
      </c>
      <c r="E283" s="4">
        <v>0.154398032609499</v>
      </c>
      <c r="F283" s="34">
        <v>1337.1318510000001</v>
      </c>
      <c r="G283" s="15"/>
      <c r="H283" s="15"/>
      <c r="I283" s="15"/>
      <c r="J283" s="15"/>
      <c r="K283" s="10"/>
      <c r="M283" s="30"/>
    </row>
    <row r="284" spans="2:13" x14ac:dyDescent="0.35">
      <c r="B284" s="84">
        <v>9103</v>
      </c>
      <c r="C284" s="144" t="s">
        <v>174</v>
      </c>
      <c r="D284" s="145">
        <v>17526</v>
      </c>
      <c r="E284" s="4">
        <v>0.11029959318118776</v>
      </c>
      <c r="F284" s="34">
        <v>1888.8501900000001</v>
      </c>
      <c r="G284" s="15"/>
      <c r="H284" s="15"/>
      <c r="I284" s="15"/>
      <c r="J284" s="15"/>
      <c r="K284" s="10"/>
      <c r="M284" s="30"/>
    </row>
    <row r="285" spans="2:13" x14ac:dyDescent="0.35">
      <c r="B285" s="84">
        <v>9104</v>
      </c>
      <c r="C285" s="144" t="s">
        <v>175</v>
      </c>
      <c r="D285" s="145">
        <v>7489</v>
      </c>
      <c r="E285" s="4">
        <v>4.7131898512719116E-2</v>
      </c>
      <c r="F285" s="34">
        <v>1166.7037170000001</v>
      </c>
      <c r="G285" s="15"/>
      <c r="H285" s="15"/>
      <c r="I285" s="15"/>
      <c r="J285" s="15"/>
      <c r="K285" s="10"/>
      <c r="M285" s="30"/>
    </row>
    <row r="286" spans="2:13" x14ac:dyDescent="0.35">
      <c r="B286" s="84">
        <v>9105</v>
      </c>
      <c r="C286" s="144" t="s">
        <v>176</v>
      </c>
      <c r="D286" s="145">
        <v>24606</v>
      </c>
      <c r="E286" s="4">
        <v>0.15485745691066455</v>
      </c>
      <c r="F286" s="34">
        <v>869.75926700000002</v>
      </c>
      <c r="G286" s="15"/>
      <c r="H286" s="15"/>
      <c r="I286" s="15"/>
      <c r="J286" s="15"/>
      <c r="K286" s="10"/>
      <c r="M286" s="30"/>
    </row>
    <row r="287" spans="2:13" x14ac:dyDescent="0.35">
      <c r="B287" s="84">
        <v>9106</v>
      </c>
      <c r="C287" s="144" t="s">
        <v>177</v>
      </c>
      <c r="D287" s="145">
        <v>11996</v>
      </c>
      <c r="E287" s="4">
        <v>7.5496628997006085E-2</v>
      </c>
      <c r="F287" s="34">
        <v>567.79412400000001</v>
      </c>
      <c r="G287" s="15"/>
      <c r="H287" s="15"/>
      <c r="I287" s="15"/>
      <c r="J287" s="15"/>
      <c r="K287" s="10"/>
      <c r="M287" s="30"/>
    </row>
    <row r="288" spans="2:13" x14ac:dyDescent="0.35">
      <c r="B288" s="84">
        <v>9107</v>
      </c>
      <c r="C288" s="144" t="s">
        <v>178</v>
      </c>
      <c r="D288" s="145">
        <v>14414</v>
      </c>
      <c r="E288" s="4">
        <v>9.0714272287666362E-2</v>
      </c>
      <c r="F288" s="34">
        <v>690.29056100000003</v>
      </c>
      <c r="G288" s="15"/>
      <c r="H288" s="15"/>
      <c r="I288" s="15"/>
      <c r="J288" s="15"/>
      <c r="K288" s="10"/>
      <c r="M288" s="30"/>
    </row>
    <row r="289" spans="2:13" x14ac:dyDescent="0.35">
      <c r="B289" s="84">
        <v>9108</v>
      </c>
      <c r="C289" s="144" t="s">
        <v>179</v>
      </c>
      <c r="D289" s="145">
        <v>38013</v>
      </c>
      <c r="E289" s="4">
        <v>0.19467373853162068</v>
      </c>
      <c r="F289" s="34">
        <v>905.61876900000004</v>
      </c>
      <c r="G289" s="15"/>
      <c r="H289" s="15"/>
      <c r="I289" s="15"/>
      <c r="J289" s="15"/>
      <c r="K289" s="10"/>
      <c r="M289" s="30"/>
    </row>
    <row r="290" spans="2:13" x14ac:dyDescent="0.35">
      <c r="B290" s="84">
        <v>9109</v>
      </c>
      <c r="C290" s="144" t="s">
        <v>180</v>
      </c>
      <c r="D290" s="145">
        <v>23612</v>
      </c>
      <c r="E290" s="4">
        <v>0.1486017342345205</v>
      </c>
      <c r="F290" s="34">
        <v>970.96545000000003</v>
      </c>
      <c r="G290" s="15"/>
      <c r="H290" s="15"/>
      <c r="I290" s="15"/>
      <c r="J290" s="15"/>
      <c r="K290" s="10"/>
      <c r="M290" s="30"/>
    </row>
    <row r="291" spans="2:13" x14ac:dyDescent="0.35">
      <c r="B291" s="84">
        <v>9110</v>
      </c>
      <c r="C291" s="144" t="s">
        <v>181</v>
      </c>
      <c r="D291" s="145">
        <v>6138</v>
      </c>
      <c r="E291" s="4">
        <v>3.8629402199368404E-2</v>
      </c>
      <c r="F291" s="34">
        <v>1107.1754289999999</v>
      </c>
      <c r="G291" s="15"/>
      <c r="H291" s="15"/>
      <c r="I291" s="15"/>
      <c r="J291" s="15"/>
      <c r="K291" s="10"/>
      <c r="M291" s="30"/>
    </row>
    <row r="292" spans="2:13" x14ac:dyDescent="0.35">
      <c r="B292" s="84">
        <v>9111</v>
      </c>
      <c r="C292" s="144" t="s">
        <v>182</v>
      </c>
      <c r="D292" s="145">
        <v>32510</v>
      </c>
      <c r="E292" s="4">
        <v>0.20460115110809166</v>
      </c>
      <c r="F292" s="34">
        <v>730.75673800000004</v>
      </c>
      <c r="G292" s="15"/>
      <c r="H292" s="15"/>
      <c r="I292" s="15"/>
      <c r="J292" s="15"/>
      <c r="K292" s="10"/>
      <c r="M292" s="30"/>
    </row>
    <row r="293" spans="2:13" x14ac:dyDescent="0.35">
      <c r="B293" s="84">
        <v>9112</v>
      </c>
      <c r="C293" s="144" t="s">
        <v>183</v>
      </c>
      <c r="D293" s="145">
        <v>76126</v>
      </c>
      <c r="E293" s="4">
        <v>0.38985960117481272</v>
      </c>
      <c r="F293" s="34">
        <v>463.576322</v>
      </c>
      <c r="G293" s="15"/>
      <c r="H293" s="15"/>
      <c r="I293" s="15"/>
      <c r="J293" s="15"/>
      <c r="K293" s="10"/>
      <c r="M293" s="30"/>
    </row>
    <row r="294" spans="2:13" x14ac:dyDescent="0.35">
      <c r="B294" s="84">
        <v>9113</v>
      </c>
      <c r="C294" s="144" t="s">
        <v>184</v>
      </c>
      <c r="D294" s="145">
        <v>6905</v>
      </c>
      <c r="E294" s="4">
        <v>4.3456504103395049E-2</v>
      </c>
      <c r="F294" s="34">
        <v>330.977935</v>
      </c>
      <c r="G294" s="15"/>
      <c r="H294" s="15"/>
      <c r="I294" s="15"/>
      <c r="J294" s="15"/>
      <c r="K294" s="10"/>
      <c r="M294" s="30"/>
    </row>
    <row r="295" spans="2:13" x14ac:dyDescent="0.35">
      <c r="B295" s="84">
        <v>9114</v>
      </c>
      <c r="C295" s="144" t="s">
        <v>185</v>
      </c>
      <c r="D295" s="145">
        <v>24837</v>
      </c>
      <c r="E295" s="4">
        <v>0.15631125161709236</v>
      </c>
      <c r="F295" s="34">
        <v>583.12990100000002</v>
      </c>
      <c r="G295" s="15"/>
      <c r="H295" s="15"/>
      <c r="I295" s="15"/>
      <c r="J295" s="15"/>
      <c r="K295" s="10"/>
      <c r="M295" s="30"/>
    </row>
    <row r="296" spans="2:13" x14ac:dyDescent="0.35">
      <c r="B296" s="84">
        <v>9115</v>
      </c>
      <c r="C296" s="144" t="s">
        <v>186</v>
      </c>
      <c r="D296" s="145">
        <v>28523</v>
      </c>
      <c r="E296" s="4">
        <v>0.17950903208416175</v>
      </c>
      <c r="F296" s="34">
        <v>1247.2735230000001</v>
      </c>
      <c r="G296" s="15"/>
      <c r="H296" s="15"/>
      <c r="I296" s="15"/>
      <c r="J296" s="15"/>
      <c r="K296" s="10"/>
      <c r="M296" s="30"/>
    </row>
    <row r="297" spans="2:13" x14ac:dyDescent="0.35">
      <c r="B297" s="84">
        <v>9116</v>
      </c>
      <c r="C297" s="144" t="s">
        <v>187</v>
      </c>
      <c r="D297" s="145">
        <v>12450</v>
      </c>
      <c r="E297" s="4">
        <v>7.8353870541240891E-2</v>
      </c>
      <c r="F297" s="34">
        <v>398.45089400000001</v>
      </c>
      <c r="G297" s="15"/>
      <c r="H297" s="15"/>
      <c r="I297" s="15"/>
      <c r="J297" s="15"/>
      <c r="K297" s="10"/>
      <c r="M297" s="30"/>
    </row>
    <row r="298" spans="2:13" x14ac:dyDescent="0.35">
      <c r="B298" s="84">
        <v>9117</v>
      </c>
      <c r="C298" s="144" t="s">
        <v>188</v>
      </c>
      <c r="D298" s="145">
        <v>15045</v>
      </c>
      <c r="E298" s="4">
        <v>9.4685460425138104E-2</v>
      </c>
      <c r="F298" s="34">
        <v>656.262923</v>
      </c>
      <c r="G298" s="15"/>
      <c r="H298" s="15"/>
      <c r="I298" s="15"/>
      <c r="J298" s="15"/>
      <c r="K298" s="10"/>
      <c r="M298" s="30"/>
    </row>
    <row r="299" spans="2:13" x14ac:dyDescent="0.35">
      <c r="B299" s="84">
        <v>9118</v>
      </c>
      <c r="C299" s="144" t="s">
        <v>189</v>
      </c>
      <c r="D299" s="145">
        <v>9722</v>
      </c>
      <c r="E299" s="4">
        <v>6.1185247341521594E-2</v>
      </c>
      <c r="F299" s="34">
        <v>851.89157799999998</v>
      </c>
      <c r="G299" s="15"/>
      <c r="H299" s="15"/>
      <c r="I299" s="15"/>
      <c r="J299" s="15"/>
      <c r="K299" s="10"/>
      <c r="M299" s="30"/>
    </row>
    <row r="300" spans="2:13" x14ac:dyDescent="0.35">
      <c r="B300" s="84">
        <v>9119</v>
      </c>
      <c r="C300" s="144" t="s">
        <v>190</v>
      </c>
      <c r="D300" s="145">
        <v>28151</v>
      </c>
      <c r="E300" s="4">
        <v>0.17716785619329095</v>
      </c>
      <c r="F300" s="34">
        <v>1415.3891860000001</v>
      </c>
      <c r="G300" s="15"/>
      <c r="H300" s="15"/>
      <c r="I300" s="15"/>
      <c r="J300" s="15"/>
      <c r="K300" s="10"/>
      <c r="M300" s="30"/>
    </row>
    <row r="301" spans="2:13" x14ac:dyDescent="0.35">
      <c r="B301" s="84">
        <v>9120</v>
      </c>
      <c r="C301" s="144" t="s">
        <v>191</v>
      </c>
      <c r="D301" s="145">
        <v>55478</v>
      </c>
      <c r="E301" s="4">
        <v>0.28411621461755854</v>
      </c>
      <c r="F301" s="34">
        <v>1291.8628659999999</v>
      </c>
      <c r="G301" s="15"/>
      <c r="H301" s="15"/>
      <c r="I301" s="15"/>
      <c r="J301" s="15"/>
      <c r="K301" s="10"/>
      <c r="M301" s="30"/>
    </row>
    <row r="302" spans="2:13" x14ac:dyDescent="0.35">
      <c r="B302" s="84">
        <v>9121</v>
      </c>
      <c r="C302" s="144" t="s">
        <v>192</v>
      </c>
      <c r="D302" s="145">
        <v>11611</v>
      </c>
      <c r="E302" s="4">
        <v>7.3073637819626336E-2</v>
      </c>
      <c r="F302" s="34">
        <v>427.13103699999999</v>
      </c>
      <c r="G302" s="15"/>
      <c r="H302" s="15"/>
      <c r="I302" s="15"/>
      <c r="J302" s="15"/>
      <c r="K302" s="10"/>
      <c r="M302" s="30"/>
    </row>
    <row r="303" spans="2:13" x14ac:dyDescent="0.35">
      <c r="B303" s="84">
        <v>9201</v>
      </c>
      <c r="C303" s="144" t="s">
        <v>193</v>
      </c>
      <c r="D303" s="145">
        <v>53262</v>
      </c>
      <c r="E303" s="4">
        <v>0.27276754430513722</v>
      </c>
      <c r="F303" s="34">
        <v>1197.155739</v>
      </c>
      <c r="G303" s="15"/>
      <c r="H303" s="15"/>
      <c r="I303" s="15"/>
      <c r="J303" s="15"/>
      <c r="K303" s="10"/>
      <c r="M303" s="30"/>
    </row>
    <row r="304" spans="2:13" x14ac:dyDescent="0.35">
      <c r="B304" s="84">
        <v>9202</v>
      </c>
      <c r="C304" s="144" t="s">
        <v>194</v>
      </c>
      <c r="D304" s="145">
        <v>24598</v>
      </c>
      <c r="E304" s="4">
        <v>0.15480710904204364</v>
      </c>
      <c r="F304" s="34">
        <v>1305.7142249999999</v>
      </c>
      <c r="G304" s="15"/>
      <c r="H304" s="15"/>
      <c r="I304" s="15"/>
      <c r="J304" s="15"/>
      <c r="K304" s="10"/>
      <c r="M304" s="30"/>
    </row>
    <row r="305" spans="2:13" x14ac:dyDescent="0.35">
      <c r="B305" s="84">
        <v>9203</v>
      </c>
      <c r="C305" s="144" t="s">
        <v>195</v>
      </c>
      <c r="D305" s="145">
        <v>17413</v>
      </c>
      <c r="E305" s="4">
        <v>0.10958842953691787</v>
      </c>
      <c r="F305" s="34">
        <v>1657.7133940000001</v>
      </c>
      <c r="G305" s="15"/>
      <c r="H305" s="15"/>
      <c r="I305" s="15"/>
      <c r="J305" s="15"/>
      <c r="K305" s="10"/>
      <c r="M305" s="30"/>
    </row>
    <row r="306" spans="2:13" x14ac:dyDescent="0.35">
      <c r="B306" s="84">
        <v>9204</v>
      </c>
      <c r="C306" s="144" t="s">
        <v>196</v>
      </c>
      <c r="D306" s="145">
        <v>7733</v>
      </c>
      <c r="E306" s="4">
        <v>4.8667508505655883E-2</v>
      </c>
      <c r="F306" s="34">
        <v>498.647581</v>
      </c>
      <c r="G306" s="15"/>
      <c r="H306" s="15"/>
      <c r="I306" s="15"/>
      <c r="J306" s="15"/>
      <c r="K306" s="10"/>
      <c r="M306" s="30"/>
    </row>
    <row r="307" spans="2:13" x14ac:dyDescent="0.35">
      <c r="B307" s="84">
        <v>9205</v>
      </c>
      <c r="C307" s="144" t="s">
        <v>197</v>
      </c>
      <c r="D307" s="145">
        <v>10251</v>
      </c>
      <c r="E307" s="4">
        <v>6.4514500154077142E-2</v>
      </c>
      <c r="F307" s="34">
        <v>3928.2326069999999</v>
      </c>
      <c r="G307" s="15"/>
      <c r="H307" s="15"/>
      <c r="I307" s="15"/>
      <c r="J307" s="15"/>
      <c r="K307" s="10"/>
      <c r="M307" s="30"/>
    </row>
    <row r="308" spans="2:13" x14ac:dyDescent="0.35">
      <c r="B308" s="84">
        <v>9206</v>
      </c>
      <c r="C308" s="144" t="s">
        <v>198</v>
      </c>
      <c r="D308" s="145">
        <v>7265</v>
      </c>
      <c r="E308" s="4">
        <v>4.5722158191334544E-2</v>
      </c>
      <c r="F308" s="34">
        <v>847.97228600000005</v>
      </c>
      <c r="G308" s="15"/>
      <c r="H308" s="15"/>
      <c r="I308" s="15"/>
      <c r="J308" s="15"/>
      <c r="K308" s="10"/>
      <c r="M308" s="30"/>
    </row>
    <row r="309" spans="2:13" x14ac:dyDescent="0.35">
      <c r="B309" s="84">
        <v>9207</v>
      </c>
      <c r="C309" s="144" t="s">
        <v>199</v>
      </c>
      <c r="D309" s="145">
        <v>9548</v>
      </c>
      <c r="E309" s="4">
        <v>6.0090181199017517E-2</v>
      </c>
      <c r="F309" s="34">
        <v>1110.06304</v>
      </c>
      <c r="G309" s="15"/>
      <c r="H309" s="15"/>
      <c r="I309" s="15"/>
      <c r="J309" s="15"/>
      <c r="K309" s="10"/>
      <c r="M309" s="30"/>
    </row>
    <row r="310" spans="2:13" x14ac:dyDescent="0.35">
      <c r="B310" s="84">
        <v>9208</v>
      </c>
      <c r="C310" s="144" t="s">
        <v>200</v>
      </c>
      <c r="D310" s="145">
        <v>11779</v>
      </c>
      <c r="E310" s="4">
        <v>7.413094306066477E-2</v>
      </c>
      <c r="F310" s="34">
        <v>463.992031</v>
      </c>
      <c r="G310" s="15"/>
      <c r="H310" s="15"/>
      <c r="I310" s="15"/>
      <c r="J310" s="15"/>
      <c r="K310" s="10"/>
      <c r="M310" s="30"/>
    </row>
    <row r="311" spans="2:13" x14ac:dyDescent="0.35">
      <c r="B311" s="84">
        <v>9209</v>
      </c>
      <c r="C311" s="144" t="s">
        <v>201</v>
      </c>
      <c r="D311" s="145">
        <v>10250</v>
      </c>
      <c r="E311" s="4">
        <v>6.4508206670499516E-2</v>
      </c>
      <c r="F311" s="34">
        <v>265.399631</v>
      </c>
      <c r="G311" s="15"/>
      <c r="H311" s="15"/>
      <c r="I311" s="15"/>
      <c r="J311" s="15"/>
      <c r="K311" s="10"/>
      <c r="M311" s="30"/>
    </row>
    <row r="312" spans="2:13" x14ac:dyDescent="0.35">
      <c r="B312" s="84">
        <v>9210</v>
      </c>
      <c r="C312" s="144" t="s">
        <v>202</v>
      </c>
      <c r="D312" s="145">
        <v>18843</v>
      </c>
      <c r="E312" s="4">
        <v>0.11858811105289974</v>
      </c>
      <c r="F312" s="34">
        <v>896.85473400000001</v>
      </c>
      <c r="G312" s="15"/>
      <c r="H312" s="15"/>
      <c r="I312" s="15"/>
      <c r="J312" s="15"/>
      <c r="K312" s="10"/>
      <c r="M312" s="30"/>
    </row>
    <row r="313" spans="2:13" x14ac:dyDescent="0.35">
      <c r="B313" s="84">
        <v>9211</v>
      </c>
      <c r="C313" s="144" t="s">
        <v>203</v>
      </c>
      <c r="D313" s="145">
        <v>34182</v>
      </c>
      <c r="E313" s="4">
        <v>0.17505426381732192</v>
      </c>
      <c r="F313" s="34">
        <v>1261.7767960000001</v>
      </c>
      <c r="G313" s="15"/>
      <c r="H313" s="15"/>
      <c r="I313" s="15"/>
      <c r="J313" s="15"/>
      <c r="K313" s="10"/>
      <c r="M313" s="30"/>
    </row>
    <row r="314" spans="2:13" x14ac:dyDescent="0.35">
      <c r="B314" s="84"/>
      <c r="C314" s="144"/>
      <c r="D314" s="120"/>
      <c r="G314" s="6"/>
      <c r="M314" s="30"/>
    </row>
    <row r="315" spans="2:13" x14ac:dyDescent="0.35">
      <c r="B315" s="83" t="s">
        <v>338</v>
      </c>
      <c r="C315" s="146"/>
      <c r="D315" s="146"/>
      <c r="F315" s="83"/>
      <c r="G315" s="6"/>
      <c r="M315" s="30"/>
    </row>
    <row r="316" spans="2:13" x14ac:dyDescent="0.35">
      <c r="B316" s="84">
        <v>14101</v>
      </c>
      <c r="C316" s="144" t="s">
        <v>306</v>
      </c>
      <c r="D316" s="145">
        <v>166080</v>
      </c>
      <c r="E316" s="4">
        <v>0.85053572449771297</v>
      </c>
      <c r="F316" s="34">
        <v>1018.520582</v>
      </c>
      <c r="G316" s="15"/>
      <c r="H316" s="15"/>
      <c r="I316" s="15"/>
      <c r="J316" s="15"/>
      <c r="K316" s="10"/>
      <c r="M316" s="30"/>
    </row>
    <row r="317" spans="2:13" x14ac:dyDescent="0.35">
      <c r="B317" s="84">
        <v>14102</v>
      </c>
      <c r="C317" s="144" t="s">
        <v>307</v>
      </c>
      <c r="D317" s="145">
        <v>5302</v>
      </c>
      <c r="E317" s="4">
        <v>3.336804992848668E-2</v>
      </c>
      <c r="F317" s="34">
        <v>728.92197299999998</v>
      </c>
      <c r="G317" s="15"/>
      <c r="H317" s="15"/>
      <c r="I317" s="15"/>
      <c r="J317" s="15"/>
      <c r="K317" s="10"/>
      <c r="M317" s="30"/>
    </row>
    <row r="318" spans="2:13" x14ac:dyDescent="0.35">
      <c r="B318" s="84">
        <v>14103</v>
      </c>
      <c r="C318" s="144" t="s">
        <v>308</v>
      </c>
      <c r="D318" s="145">
        <v>16752</v>
      </c>
      <c r="E318" s="4">
        <v>0.10542843689211787</v>
      </c>
      <c r="F318" s="34">
        <v>532.91529700000001</v>
      </c>
      <c r="G318" s="15"/>
      <c r="H318" s="15"/>
      <c r="I318" s="15"/>
      <c r="J318" s="15"/>
      <c r="K318" s="10"/>
      <c r="M318" s="30"/>
    </row>
    <row r="319" spans="2:13" x14ac:dyDescent="0.35">
      <c r="B319" s="84">
        <v>14104</v>
      </c>
      <c r="C319" s="144" t="s">
        <v>4</v>
      </c>
      <c r="D319" s="145">
        <v>19634</v>
      </c>
      <c r="E319" s="4">
        <v>0.12356625656278902</v>
      </c>
      <c r="F319" s="34">
        <v>1788.3183879999999</v>
      </c>
      <c r="G319" s="15"/>
      <c r="H319" s="15"/>
      <c r="I319" s="15"/>
      <c r="J319" s="15"/>
      <c r="K319" s="10"/>
      <c r="M319" s="30"/>
    </row>
    <row r="320" spans="2:13" x14ac:dyDescent="0.35">
      <c r="B320" s="84">
        <v>14105</v>
      </c>
      <c r="C320" s="144" t="s">
        <v>309</v>
      </c>
      <c r="D320" s="145">
        <v>7095</v>
      </c>
      <c r="E320" s="4">
        <v>4.4652265983140885E-2</v>
      </c>
      <c r="F320" s="34">
        <v>579.13162199999999</v>
      </c>
      <c r="G320" s="15"/>
      <c r="H320" s="15"/>
      <c r="I320" s="15"/>
      <c r="J320" s="15"/>
      <c r="K320" s="10"/>
      <c r="M320" s="30"/>
    </row>
    <row r="321" spans="2:13" x14ac:dyDescent="0.35">
      <c r="B321" s="84">
        <v>14106</v>
      </c>
      <c r="C321" s="144" t="s">
        <v>310</v>
      </c>
      <c r="D321" s="145">
        <v>21278</v>
      </c>
      <c r="E321" s="4">
        <v>0.13391274356437941</v>
      </c>
      <c r="F321" s="34">
        <v>1319.329293</v>
      </c>
      <c r="G321" s="15"/>
      <c r="H321" s="15"/>
      <c r="I321" s="15"/>
      <c r="J321" s="15"/>
      <c r="K321" s="10"/>
      <c r="M321" s="30"/>
    </row>
    <row r="322" spans="2:13" x14ac:dyDescent="0.35">
      <c r="B322" s="84">
        <v>14107</v>
      </c>
      <c r="C322" s="144" t="s">
        <v>311</v>
      </c>
      <c r="D322" s="145">
        <v>20188</v>
      </c>
      <c r="E322" s="4">
        <v>0.12705284646478479</v>
      </c>
      <c r="F322" s="34">
        <v>901.53904</v>
      </c>
      <c r="G322" s="15"/>
      <c r="H322" s="15"/>
      <c r="I322" s="15"/>
      <c r="J322" s="15"/>
      <c r="K322" s="10"/>
      <c r="M322" s="30"/>
    </row>
    <row r="323" spans="2:13" x14ac:dyDescent="0.35">
      <c r="B323" s="84">
        <v>14108</v>
      </c>
      <c r="C323" s="144" t="s">
        <v>312</v>
      </c>
      <c r="D323" s="145">
        <v>34539</v>
      </c>
      <c r="E323" s="4">
        <v>0.21737062928706175</v>
      </c>
      <c r="F323" s="34">
        <v>3294.8078059999998</v>
      </c>
      <c r="G323" s="15"/>
      <c r="H323" s="15"/>
      <c r="I323" s="15"/>
      <c r="J323" s="15"/>
      <c r="K323" s="10"/>
      <c r="M323" s="30"/>
    </row>
    <row r="324" spans="2:13" x14ac:dyDescent="0.35">
      <c r="B324" s="84">
        <v>14201</v>
      </c>
      <c r="C324" s="144" t="s">
        <v>313</v>
      </c>
      <c r="D324" s="145">
        <v>38036</v>
      </c>
      <c r="E324" s="4">
        <v>0.19479152707728209</v>
      </c>
      <c r="F324" s="34">
        <v>2131.7114419999998</v>
      </c>
      <c r="G324" s="15"/>
      <c r="H324" s="15"/>
      <c r="I324" s="15"/>
      <c r="J324" s="15"/>
      <c r="K324" s="10"/>
      <c r="M324" s="30"/>
    </row>
    <row r="325" spans="2:13" x14ac:dyDescent="0.35">
      <c r="B325" s="84">
        <v>14202</v>
      </c>
      <c r="C325" s="144" t="s">
        <v>314</v>
      </c>
      <c r="D325" s="145">
        <v>14665</v>
      </c>
      <c r="E325" s="4">
        <v>9.2293936665646392E-2</v>
      </c>
      <c r="F325" s="34">
        <v>2089.0550629999998</v>
      </c>
      <c r="G325" s="15"/>
      <c r="H325" s="15"/>
      <c r="I325" s="15"/>
      <c r="J325" s="15"/>
      <c r="K325" s="10"/>
      <c r="M325" s="30"/>
    </row>
    <row r="326" spans="2:13" x14ac:dyDescent="0.35">
      <c r="B326" s="84">
        <v>14203</v>
      </c>
      <c r="C326" s="144" t="s">
        <v>315</v>
      </c>
      <c r="D326" s="145">
        <v>9896</v>
      </c>
      <c r="E326" s="4">
        <v>6.2280313484025678E-2</v>
      </c>
      <c r="F326" s="34">
        <v>1762.0261419999999</v>
      </c>
      <c r="G326" s="15"/>
      <c r="H326" s="15"/>
      <c r="I326" s="15"/>
      <c r="J326" s="15"/>
      <c r="K326" s="10"/>
      <c r="M326" s="30"/>
    </row>
    <row r="327" spans="2:13" x14ac:dyDescent="0.35">
      <c r="B327" s="84">
        <v>14204</v>
      </c>
      <c r="C327" s="144" t="s">
        <v>316</v>
      </c>
      <c r="D327" s="145">
        <v>31372</v>
      </c>
      <c r="E327" s="4">
        <v>0.19743916679677179</v>
      </c>
      <c r="F327" s="34">
        <v>2171.6532539999998</v>
      </c>
      <c r="G327" s="15"/>
      <c r="H327" s="15"/>
      <c r="I327" s="15"/>
      <c r="J327" s="15"/>
      <c r="K327" s="10"/>
      <c r="M327" s="30"/>
    </row>
    <row r="328" spans="2:13" x14ac:dyDescent="0.35">
      <c r="B328" s="84"/>
      <c r="C328" s="144"/>
      <c r="D328" s="120"/>
      <c r="G328" s="6"/>
      <c r="M328" s="30"/>
    </row>
    <row r="329" spans="2:13" x14ac:dyDescent="0.35">
      <c r="B329" s="83" t="s">
        <v>339</v>
      </c>
      <c r="C329" s="146"/>
      <c r="D329" s="146"/>
      <c r="F329" s="83"/>
      <c r="G329" s="6"/>
      <c r="M329" s="30"/>
    </row>
    <row r="330" spans="2:13" x14ac:dyDescent="0.35">
      <c r="B330" s="84">
        <v>10101</v>
      </c>
      <c r="C330" s="144" t="s">
        <v>204</v>
      </c>
      <c r="D330" s="145">
        <v>245902</v>
      </c>
      <c r="E330" s="4">
        <v>1.2593234328362033</v>
      </c>
      <c r="F330" s="34">
        <v>1669.8837189999999</v>
      </c>
      <c r="G330" s="15"/>
      <c r="H330" s="15"/>
      <c r="I330" s="15"/>
      <c r="J330" s="15"/>
      <c r="K330" s="10"/>
      <c r="M330" s="30"/>
    </row>
    <row r="331" spans="2:13" x14ac:dyDescent="0.35">
      <c r="B331" s="84">
        <v>10102</v>
      </c>
      <c r="C331" s="144" t="s">
        <v>205</v>
      </c>
      <c r="D331" s="145">
        <v>33985</v>
      </c>
      <c r="E331" s="4">
        <v>0.21388403938506598</v>
      </c>
      <c r="F331" s="34">
        <v>587.52504499999998</v>
      </c>
      <c r="G331" s="15"/>
      <c r="H331" s="15"/>
      <c r="I331" s="15"/>
      <c r="J331" s="15"/>
      <c r="K331" s="10"/>
      <c r="M331" s="30"/>
    </row>
    <row r="332" spans="2:13" x14ac:dyDescent="0.35">
      <c r="B332" s="84">
        <v>10103</v>
      </c>
      <c r="C332" s="144" t="s">
        <v>206</v>
      </c>
      <c r="D332" s="145">
        <v>4023</v>
      </c>
      <c r="E332" s="4">
        <v>2.5318684432723861E-2</v>
      </c>
      <c r="F332" s="34">
        <v>3978.536157</v>
      </c>
      <c r="G332" s="15"/>
      <c r="H332" s="15"/>
      <c r="I332" s="15"/>
      <c r="J332" s="15"/>
      <c r="K332" s="10"/>
      <c r="M332" s="30"/>
    </row>
    <row r="333" spans="2:13" x14ac:dyDescent="0.35">
      <c r="B333" s="84">
        <v>10104</v>
      </c>
      <c r="C333" s="144" t="s">
        <v>207</v>
      </c>
      <c r="D333" s="145">
        <v>12261</v>
      </c>
      <c r="E333" s="4">
        <v>7.7164402145072641E-2</v>
      </c>
      <c r="F333" s="34">
        <v>1276.2002910000001</v>
      </c>
      <c r="G333" s="15"/>
      <c r="H333" s="15"/>
      <c r="I333" s="15"/>
      <c r="J333" s="15"/>
      <c r="K333" s="10"/>
      <c r="M333" s="30"/>
    </row>
    <row r="334" spans="2:13" x14ac:dyDescent="0.35">
      <c r="B334" s="84">
        <v>10105</v>
      </c>
      <c r="C334" s="144" t="s">
        <v>208</v>
      </c>
      <c r="D334" s="145">
        <v>18428</v>
      </c>
      <c r="E334" s="4">
        <v>0.11597631536819174</v>
      </c>
      <c r="F334" s="34">
        <v>828.39099099999999</v>
      </c>
      <c r="G334" s="15"/>
      <c r="H334" s="15"/>
      <c r="I334" s="15"/>
      <c r="J334" s="15"/>
      <c r="K334" s="10"/>
      <c r="M334" s="30"/>
    </row>
    <row r="335" spans="2:13" x14ac:dyDescent="0.35">
      <c r="B335" s="84">
        <v>10106</v>
      </c>
      <c r="C335" s="144" t="s">
        <v>209</v>
      </c>
      <c r="D335" s="145">
        <v>17068</v>
      </c>
      <c r="E335" s="4">
        <v>0.10741717770264253</v>
      </c>
      <c r="F335" s="34">
        <v>1230.1761369999999</v>
      </c>
      <c r="G335" s="15"/>
      <c r="H335" s="15"/>
      <c r="I335" s="15"/>
      <c r="J335" s="15"/>
      <c r="K335" s="10"/>
      <c r="M335" s="30"/>
    </row>
    <row r="336" spans="2:13" x14ac:dyDescent="0.35">
      <c r="B336" s="84">
        <v>10107</v>
      </c>
      <c r="C336" s="144" t="s">
        <v>210</v>
      </c>
      <c r="D336" s="145">
        <v>17591</v>
      </c>
      <c r="E336" s="4">
        <v>0.11070866961373241</v>
      </c>
      <c r="F336" s="34">
        <v>433.16925099999997</v>
      </c>
      <c r="G336" s="15"/>
      <c r="H336" s="15"/>
      <c r="I336" s="15"/>
      <c r="J336" s="15"/>
      <c r="K336" s="10"/>
      <c r="M336" s="30"/>
    </row>
    <row r="337" spans="2:13" x14ac:dyDescent="0.35">
      <c r="B337" s="84">
        <v>10108</v>
      </c>
      <c r="C337" s="144" t="s">
        <v>211</v>
      </c>
      <c r="D337" s="145">
        <v>14216</v>
      </c>
      <c r="E337" s="4">
        <v>8.9468162539299623E-2</v>
      </c>
      <c r="F337" s="34">
        <v>823.28865099999996</v>
      </c>
      <c r="G337" s="15"/>
      <c r="H337" s="15"/>
      <c r="I337" s="15"/>
      <c r="J337" s="15"/>
      <c r="K337" s="10"/>
      <c r="M337" s="30"/>
    </row>
    <row r="338" spans="2:13" x14ac:dyDescent="0.35">
      <c r="B338" s="84">
        <v>10109</v>
      </c>
      <c r="C338" s="144" t="s">
        <v>212</v>
      </c>
      <c r="D338" s="145">
        <v>44578</v>
      </c>
      <c r="E338" s="4">
        <v>0.22829468645628043</v>
      </c>
      <c r="F338" s="34">
        <v>4027.5184899999999</v>
      </c>
      <c r="G338" s="15"/>
      <c r="H338" s="15"/>
      <c r="I338" s="15"/>
      <c r="J338" s="15"/>
      <c r="K338" s="10"/>
      <c r="M338" s="30"/>
    </row>
    <row r="339" spans="2:13" x14ac:dyDescent="0.35">
      <c r="B339" s="84">
        <v>10201</v>
      </c>
      <c r="C339" s="144" t="s">
        <v>213</v>
      </c>
      <c r="D339" s="145">
        <v>43807</v>
      </c>
      <c r="E339" s="4">
        <v>0.22434620955606521</v>
      </c>
      <c r="F339" s="34">
        <v>471.62817799999999</v>
      </c>
      <c r="G339" s="15"/>
      <c r="H339" s="15"/>
      <c r="I339" s="15"/>
      <c r="J339" s="15"/>
      <c r="K339" s="10"/>
      <c r="M339" s="30"/>
    </row>
    <row r="340" spans="2:13" x14ac:dyDescent="0.35">
      <c r="B340" s="84">
        <v>10202</v>
      </c>
      <c r="C340" s="144" t="s">
        <v>214</v>
      </c>
      <c r="D340" s="145">
        <v>38991</v>
      </c>
      <c r="E340" s="4">
        <v>0.19968231234278858</v>
      </c>
      <c r="F340" s="34">
        <v>1755.0315969999999</v>
      </c>
      <c r="G340" s="15"/>
      <c r="H340" s="15"/>
      <c r="I340" s="15"/>
      <c r="J340" s="15"/>
      <c r="K340" s="10"/>
      <c r="M340" s="30"/>
    </row>
    <row r="341" spans="2:13" x14ac:dyDescent="0.35">
      <c r="B341" s="84">
        <v>10203</v>
      </c>
      <c r="C341" s="144" t="s">
        <v>215</v>
      </c>
      <c r="D341" s="145">
        <v>14858</v>
      </c>
      <c r="E341" s="4">
        <v>9.3508578996125052E-2</v>
      </c>
      <c r="F341" s="34">
        <v>1361.927181</v>
      </c>
      <c r="G341" s="15"/>
      <c r="H341" s="15"/>
      <c r="I341" s="15"/>
      <c r="J341" s="15"/>
      <c r="K341" s="10"/>
      <c r="M341" s="30"/>
    </row>
    <row r="342" spans="2:13" x14ac:dyDescent="0.35">
      <c r="B342" s="84">
        <v>10204</v>
      </c>
      <c r="C342" s="144" t="s">
        <v>216</v>
      </c>
      <c r="D342" s="145">
        <v>3829</v>
      </c>
      <c r="E342" s="4">
        <v>2.4097748618667578E-2</v>
      </c>
      <c r="F342" s="34">
        <v>79.888270000000006</v>
      </c>
      <c r="G342" s="15"/>
      <c r="H342" s="15"/>
      <c r="I342" s="15"/>
      <c r="J342" s="15"/>
      <c r="K342" s="10"/>
      <c r="M342" s="30"/>
    </row>
    <row r="343" spans="2:13" x14ac:dyDescent="0.35">
      <c r="B343" s="84">
        <v>10205</v>
      </c>
      <c r="C343" s="144" t="s">
        <v>217</v>
      </c>
      <c r="D343" s="145">
        <v>13762</v>
      </c>
      <c r="E343" s="4">
        <v>8.6610920995064816E-2</v>
      </c>
      <c r="F343" s="34">
        <v>1229.9155490000001</v>
      </c>
      <c r="G343" s="15"/>
      <c r="H343" s="15"/>
      <c r="I343" s="15"/>
      <c r="J343" s="15"/>
      <c r="K343" s="10"/>
      <c r="M343" s="30"/>
    </row>
    <row r="344" spans="2:13" x14ac:dyDescent="0.35">
      <c r="B344" s="84">
        <v>10206</v>
      </c>
      <c r="C344" s="144" t="s">
        <v>218</v>
      </c>
      <c r="D344" s="145">
        <v>3921</v>
      </c>
      <c r="E344" s="4">
        <v>2.467674910780767E-2</v>
      </c>
      <c r="F344" s="34">
        <v>96.625298999999998</v>
      </c>
      <c r="G344" s="15"/>
      <c r="H344" s="15"/>
      <c r="I344" s="15"/>
      <c r="J344" s="15"/>
      <c r="K344" s="10"/>
      <c r="M344" s="30"/>
    </row>
    <row r="345" spans="2:13" x14ac:dyDescent="0.35">
      <c r="B345" s="84">
        <v>10207</v>
      </c>
      <c r="C345" s="144" t="s">
        <v>219</v>
      </c>
      <c r="D345" s="145">
        <v>5385</v>
      </c>
      <c r="E345" s="4">
        <v>3.3890409065428284E-2</v>
      </c>
      <c r="F345" s="34">
        <v>331.035889</v>
      </c>
      <c r="G345" s="15"/>
      <c r="H345" s="15"/>
      <c r="I345" s="15"/>
      <c r="J345" s="15"/>
      <c r="K345" s="10"/>
      <c r="M345" s="30"/>
    </row>
    <row r="346" spans="2:13" x14ac:dyDescent="0.35">
      <c r="B346" s="84">
        <v>10208</v>
      </c>
      <c r="C346" s="144" t="s">
        <v>220</v>
      </c>
      <c r="D346" s="145">
        <v>27192</v>
      </c>
      <c r="E346" s="4">
        <v>0.17113240544236324</v>
      </c>
      <c r="F346" s="34">
        <v>3362.3941110000001</v>
      </c>
      <c r="G346" s="15"/>
      <c r="H346" s="15"/>
      <c r="I346" s="15"/>
      <c r="J346" s="15"/>
      <c r="K346" s="10"/>
      <c r="M346" s="30"/>
    </row>
    <row r="347" spans="2:13" x14ac:dyDescent="0.35">
      <c r="B347" s="84">
        <v>10209</v>
      </c>
      <c r="C347" s="144" t="s">
        <v>221</v>
      </c>
      <c r="D347" s="145">
        <v>8352</v>
      </c>
      <c r="E347" s="4">
        <v>5.2563174840196299E-2</v>
      </c>
      <c r="F347" s="34">
        <v>406.77840099999997</v>
      </c>
      <c r="G347" s="15"/>
      <c r="H347" s="15"/>
      <c r="I347" s="15"/>
      <c r="J347" s="15"/>
      <c r="K347" s="10"/>
      <c r="M347" s="30"/>
    </row>
    <row r="348" spans="2:13" x14ac:dyDescent="0.35">
      <c r="B348" s="84">
        <v>10210</v>
      </c>
      <c r="C348" s="144" t="s">
        <v>222</v>
      </c>
      <c r="D348" s="145">
        <v>8088</v>
      </c>
      <c r="E348" s="4">
        <v>5.0901695175707334E-2</v>
      </c>
      <c r="F348" s="34">
        <v>158.781271</v>
      </c>
      <c r="G348" s="15"/>
      <c r="H348" s="15"/>
      <c r="I348" s="15"/>
      <c r="J348" s="15"/>
      <c r="K348" s="10"/>
      <c r="M348" s="30"/>
    </row>
    <row r="349" spans="2:13" x14ac:dyDescent="0.35">
      <c r="B349" s="84">
        <v>10301</v>
      </c>
      <c r="C349" s="144" t="s">
        <v>223</v>
      </c>
      <c r="D349" s="145">
        <v>161460</v>
      </c>
      <c r="E349" s="4">
        <v>0.8268755905431161</v>
      </c>
      <c r="F349" s="34">
        <v>954.71348599999999</v>
      </c>
      <c r="G349" s="15"/>
      <c r="H349" s="15"/>
      <c r="I349" s="15"/>
      <c r="J349" s="15"/>
      <c r="K349" s="10"/>
      <c r="M349" s="30"/>
    </row>
    <row r="350" spans="2:13" x14ac:dyDescent="0.35">
      <c r="B350" s="84">
        <v>10302</v>
      </c>
      <c r="C350" s="144" t="s">
        <v>224</v>
      </c>
      <c r="D350" s="145">
        <v>8999</v>
      </c>
      <c r="E350" s="4">
        <v>5.6635058714909772E-2</v>
      </c>
      <c r="F350" s="34">
        <v>1793.402235</v>
      </c>
      <c r="G350" s="15"/>
      <c r="H350" s="15"/>
      <c r="I350" s="15"/>
      <c r="J350" s="15"/>
      <c r="K350" s="10"/>
      <c r="M350" s="30"/>
    </row>
    <row r="351" spans="2:13" x14ac:dyDescent="0.35">
      <c r="B351" s="84">
        <v>10303</v>
      </c>
      <c r="C351" s="144" t="s">
        <v>225</v>
      </c>
      <c r="D351" s="145">
        <v>20369</v>
      </c>
      <c r="E351" s="4">
        <v>0.12819196699233215</v>
      </c>
      <c r="F351" s="34">
        <v>1452.1227100000001</v>
      </c>
      <c r="G351" s="15"/>
      <c r="H351" s="15"/>
      <c r="I351" s="15"/>
      <c r="J351" s="15"/>
      <c r="K351" s="10"/>
      <c r="M351" s="30"/>
    </row>
    <row r="352" spans="2:13" x14ac:dyDescent="0.35">
      <c r="B352" s="84">
        <v>10304</v>
      </c>
      <c r="C352" s="144" t="s">
        <v>226</v>
      </c>
      <c r="D352" s="145">
        <v>11667</v>
      </c>
      <c r="E352" s="4">
        <v>7.342607289997248E-2</v>
      </c>
      <c r="F352" s="34">
        <v>1634.580001</v>
      </c>
      <c r="G352" s="15"/>
      <c r="H352" s="15"/>
      <c r="I352" s="15"/>
      <c r="J352" s="15"/>
      <c r="K352" s="10"/>
      <c r="M352" s="30"/>
    </row>
    <row r="353" spans="2:13" x14ac:dyDescent="0.35">
      <c r="B353" s="84">
        <v>10305</v>
      </c>
      <c r="C353" s="144" t="s">
        <v>227</v>
      </c>
      <c r="D353" s="145">
        <v>14085</v>
      </c>
      <c r="E353" s="4">
        <v>8.8643716190632743E-2</v>
      </c>
      <c r="F353" s="34">
        <v>1281.4733659999999</v>
      </c>
      <c r="G353" s="15"/>
      <c r="H353" s="15"/>
      <c r="I353" s="15"/>
      <c r="J353" s="15"/>
      <c r="K353" s="10"/>
      <c r="M353" s="30"/>
    </row>
    <row r="354" spans="2:13" x14ac:dyDescent="0.35">
      <c r="B354" s="84">
        <v>10306</v>
      </c>
      <c r="C354" s="144" t="s">
        <v>228</v>
      </c>
      <c r="D354" s="145">
        <v>7512</v>
      </c>
      <c r="E354" s="4">
        <v>4.7276648635004137E-2</v>
      </c>
      <c r="F354" s="34">
        <v>1506.666252</v>
      </c>
      <c r="G354" s="15"/>
      <c r="H354" s="15"/>
      <c r="I354" s="15"/>
      <c r="J354" s="15"/>
      <c r="K354" s="10"/>
      <c r="M354" s="30"/>
    </row>
    <row r="355" spans="2:13" x14ac:dyDescent="0.35">
      <c r="B355" s="84">
        <v>10307</v>
      </c>
      <c r="C355" s="144" t="s">
        <v>229</v>
      </c>
      <c r="D355" s="145">
        <v>10030</v>
      </c>
      <c r="E355" s="4">
        <v>6.3123640283425389E-2</v>
      </c>
      <c r="F355" s="34">
        <v>630.06029899999999</v>
      </c>
      <c r="G355" s="15"/>
      <c r="H355" s="15"/>
      <c r="I355" s="15"/>
      <c r="J355" s="15"/>
      <c r="K355" s="10"/>
      <c r="M355" s="30"/>
    </row>
    <row r="356" spans="2:13" x14ac:dyDescent="0.35">
      <c r="B356" s="84">
        <v>10401</v>
      </c>
      <c r="C356" s="144" t="s">
        <v>230</v>
      </c>
      <c r="D356" s="145">
        <v>5071</v>
      </c>
      <c r="E356" s="4">
        <v>3.1914255222058839E-2</v>
      </c>
      <c r="F356" s="34">
        <v>8254.6476920000005</v>
      </c>
      <c r="G356" s="15"/>
      <c r="H356" s="15"/>
      <c r="I356" s="15"/>
      <c r="J356" s="15"/>
      <c r="K356" s="10"/>
      <c r="M356" s="30"/>
    </row>
    <row r="357" spans="2:13" x14ac:dyDescent="0.35">
      <c r="B357" s="84">
        <v>10402</v>
      </c>
      <c r="C357" s="144" t="s">
        <v>231</v>
      </c>
      <c r="D357" s="145">
        <v>2623</v>
      </c>
      <c r="E357" s="4">
        <v>1.6507807424070268E-2</v>
      </c>
      <c r="F357" s="34">
        <v>1235.4109020000001</v>
      </c>
      <c r="G357" s="15"/>
      <c r="H357" s="15"/>
      <c r="I357" s="15"/>
      <c r="J357" s="15"/>
      <c r="K357" s="10"/>
      <c r="M357" s="30"/>
    </row>
    <row r="358" spans="2:13" x14ac:dyDescent="0.35">
      <c r="B358" s="84">
        <v>10403</v>
      </c>
      <c r="C358" s="144" t="s">
        <v>232</v>
      </c>
      <c r="D358" s="145">
        <v>8944</v>
      </c>
      <c r="E358" s="4">
        <v>5.6288917118141248E-2</v>
      </c>
      <c r="F358" s="34">
        <v>2833.5131120000001</v>
      </c>
      <c r="G358" s="15"/>
      <c r="H358" s="15"/>
      <c r="I358" s="15"/>
      <c r="J358" s="15"/>
      <c r="K358" s="10"/>
      <c r="M358" s="30"/>
    </row>
    <row r="359" spans="2:13" x14ac:dyDescent="0.35">
      <c r="B359" s="84">
        <v>10404</v>
      </c>
      <c r="C359" s="144" t="s">
        <v>233</v>
      </c>
      <c r="D359" s="145">
        <v>1711</v>
      </c>
      <c r="E359" s="4">
        <v>1.0768150401290214E-2</v>
      </c>
      <c r="F359" s="34">
        <v>2654.342678</v>
      </c>
      <c r="G359" s="15"/>
      <c r="H359" s="15"/>
      <c r="I359" s="15"/>
      <c r="J359" s="15"/>
      <c r="K359" s="10"/>
      <c r="M359" s="30"/>
    </row>
    <row r="360" spans="2:13" x14ac:dyDescent="0.35">
      <c r="B360" s="84"/>
      <c r="C360" s="144"/>
      <c r="D360" s="120"/>
      <c r="G360" s="6"/>
      <c r="M360" s="30"/>
    </row>
    <row r="361" spans="2:13" x14ac:dyDescent="0.35">
      <c r="B361" s="83" t="s">
        <v>340</v>
      </c>
      <c r="C361" s="146"/>
      <c r="D361" s="146"/>
      <c r="F361" s="83"/>
      <c r="G361" s="6"/>
      <c r="M361" s="30"/>
    </row>
    <row r="362" spans="2:13" x14ac:dyDescent="0.35">
      <c r="B362" s="84">
        <v>11101</v>
      </c>
      <c r="C362" s="144" t="s">
        <v>234</v>
      </c>
      <c r="D362" s="145">
        <v>57818</v>
      </c>
      <c r="E362" s="4">
        <v>0.29609991882832831</v>
      </c>
      <c r="F362" s="34">
        <v>7276.4401209999996</v>
      </c>
      <c r="G362" s="15"/>
      <c r="H362" s="15"/>
      <c r="I362" s="15"/>
      <c r="J362" s="15"/>
      <c r="K362" s="10"/>
      <c r="M362" s="30"/>
    </row>
    <row r="363" spans="2:13" x14ac:dyDescent="0.35">
      <c r="B363" s="84">
        <v>11102</v>
      </c>
      <c r="C363" s="144" t="s">
        <v>235</v>
      </c>
      <c r="D363" s="145">
        <v>852</v>
      </c>
      <c r="E363" s="4">
        <v>5.3620480081234736E-3</v>
      </c>
      <c r="F363" s="34">
        <v>5437.7980770000004</v>
      </c>
      <c r="G363" s="15"/>
      <c r="H363" s="15"/>
      <c r="I363" s="15"/>
      <c r="J363" s="15"/>
      <c r="K363" s="10"/>
      <c r="M363" s="30"/>
    </row>
    <row r="364" spans="2:13" x14ac:dyDescent="0.35">
      <c r="B364" s="84">
        <v>11201</v>
      </c>
      <c r="C364" s="144" t="s">
        <v>236</v>
      </c>
      <c r="D364" s="145">
        <v>23959</v>
      </c>
      <c r="E364" s="4">
        <v>0.12269981589138187</v>
      </c>
      <c r="F364" s="34">
        <v>29893.563988000002</v>
      </c>
      <c r="G364" s="15"/>
      <c r="H364" s="15"/>
      <c r="I364" s="15"/>
      <c r="J364" s="15"/>
      <c r="K364" s="10"/>
      <c r="M364" s="30"/>
    </row>
    <row r="365" spans="2:13" x14ac:dyDescent="0.35">
      <c r="B365" s="84">
        <v>11202</v>
      </c>
      <c r="C365" s="144" t="s">
        <v>237</v>
      </c>
      <c r="D365" s="145">
        <v>6517</v>
      </c>
      <c r="E365" s="4">
        <v>4.1014632475282482E-2</v>
      </c>
      <c r="F365" s="34">
        <v>15431.118264999999</v>
      </c>
      <c r="G365" s="15"/>
      <c r="H365" s="15"/>
      <c r="I365" s="15"/>
      <c r="J365" s="15"/>
      <c r="K365" s="10"/>
      <c r="M365" s="30"/>
    </row>
    <row r="366" spans="2:13" x14ac:dyDescent="0.35">
      <c r="B366" s="84">
        <v>11203</v>
      </c>
      <c r="C366" s="144" t="s">
        <v>238</v>
      </c>
      <c r="D366" s="145">
        <v>1843</v>
      </c>
      <c r="E366" s="4">
        <v>1.1598890233534696E-2</v>
      </c>
      <c r="F366" s="34">
        <v>631.73850900000002</v>
      </c>
      <c r="G366" s="15"/>
      <c r="H366" s="15"/>
      <c r="I366" s="15"/>
      <c r="J366" s="15"/>
      <c r="K366" s="10"/>
      <c r="M366" s="30"/>
    </row>
    <row r="367" spans="2:13" x14ac:dyDescent="0.35">
      <c r="B367" s="84">
        <v>11301</v>
      </c>
      <c r="C367" s="144" t="s">
        <v>239</v>
      </c>
      <c r="D367" s="145">
        <v>3490</v>
      </c>
      <c r="E367" s="4">
        <v>2.1964257685857885E-2</v>
      </c>
      <c r="F367" s="34">
        <v>8629.7497039999998</v>
      </c>
      <c r="G367" s="15"/>
      <c r="H367" s="15"/>
      <c r="I367" s="15"/>
      <c r="J367" s="15"/>
      <c r="K367" s="10"/>
      <c r="M367" s="30"/>
    </row>
    <row r="368" spans="2:13" x14ac:dyDescent="0.35">
      <c r="B368" s="84">
        <v>11302</v>
      </c>
      <c r="C368" s="144" t="s">
        <v>240</v>
      </c>
      <c r="D368" s="145">
        <v>625</v>
      </c>
      <c r="E368" s="4">
        <v>3.9334272360060677E-3</v>
      </c>
      <c r="F368" s="34">
        <v>7783.566554</v>
      </c>
      <c r="G368" s="15"/>
      <c r="H368" s="15"/>
      <c r="I368" s="15"/>
      <c r="J368" s="15"/>
      <c r="K368" s="10"/>
      <c r="M368" s="30"/>
    </row>
    <row r="369" spans="2:13" x14ac:dyDescent="0.35">
      <c r="B369" s="84">
        <v>11303</v>
      </c>
      <c r="C369" s="144" t="s">
        <v>241</v>
      </c>
      <c r="D369" s="145">
        <v>523</v>
      </c>
      <c r="E369" s="4">
        <v>3.2914919110898777E-3</v>
      </c>
      <c r="F369" s="34">
        <v>19989.478275000001</v>
      </c>
      <c r="G369" s="15"/>
      <c r="H369" s="15"/>
      <c r="I369" s="15"/>
      <c r="J369" s="15"/>
      <c r="K369" s="10"/>
      <c r="M369" s="30"/>
    </row>
    <row r="370" spans="2:13" x14ac:dyDescent="0.35">
      <c r="B370" s="84">
        <v>11401</v>
      </c>
      <c r="C370" s="144" t="s">
        <v>242</v>
      </c>
      <c r="D370" s="145">
        <v>4865</v>
      </c>
      <c r="E370" s="4">
        <v>3.0617797605071231E-2</v>
      </c>
      <c r="F370" s="34">
        <v>5738.612889</v>
      </c>
      <c r="G370" s="15"/>
      <c r="H370" s="15"/>
      <c r="I370" s="15"/>
      <c r="J370" s="15"/>
      <c r="K370" s="10"/>
      <c r="M370" s="30"/>
    </row>
    <row r="371" spans="2:13" x14ac:dyDescent="0.35">
      <c r="B371" s="84">
        <v>11402</v>
      </c>
      <c r="C371" s="144" t="s">
        <v>243</v>
      </c>
      <c r="D371" s="145">
        <v>2666</v>
      </c>
      <c r="E371" s="4">
        <v>1.6778427217907486E-2</v>
      </c>
      <c r="F371" s="34">
        <v>6018.5835399999996</v>
      </c>
      <c r="G371" s="15"/>
      <c r="H371" s="15"/>
      <c r="I371" s="15"/>
      <c r="J371" s="15"/>
      <c r="K371" s="10"/>
      <c r="M371" s="30"/>
    </row>
    <row r="372" spans="2:13" x14ac:dyDescent="0.35">
      <c r="B372" s="84"/>
      <c r="C372" s="144"/>
      <c r="D372" s="120"/>
      <c r="G372" s="6"/>
      <c r="M372" s="30"/>
    </row>
    <row r="373" spans="2:13" x14ac:dyDescent="0.35">
      <c r="B373" s="83" t="s">
        <v>341</v>
      </c>
      <c r="C373" s="146"/>
      <c r="D373" s="146"/>
      <c r="F373" s="83"/>
      <c r="G373" s="6"/>
      <c r="M373" s="30"/>
    </row>
    <row r="374" spans="2:13" x14ac:dyDescent="0.35">
      <c r="B374" s="3">
        <v>12101</v>
      </c>
      <c r="C374" s="18" t="s">
        <v>244</v>
      </c>
      <c r="D374" s="145">
        <v>131592</v>
      </c>
      <c r="E374" s="4">
        <v>0.67391436089898271</v>
      </c>
      <c r="F374" s="34">
        <v>17766.771165999999</v>
      </c>
      <c r="G374" s="15"/>
      <c r="H374" s="15"/>
      <c r="I374" s="15"/>
      <c r="J374" s="15"/>
      <c r="K374" s="10"/>
      <c r="M374" s="30"/>
    </row>
    <row r="375" spans="2:13" x14ac:dyDescent="0.35">
      <c r="B375" s="3">
        <v>12102</v>
      </c>
      <c r="C375" s="18" t="s">
        <v>245</v>
      </c>
      <c r="D375" s="145">
        <v>274</v>
      </c>
      <c r="E375" s="4">
        <v>1.7244145002650603E-3</v>
      </c>
      <c r="F375" s="34">
        <v>3568.1244240000001</v>
      </c>
      <c r="G375" s="15"/>
      <c r="H375" s="15"/>
      <c r="I375" s="15"/>
      <c r="J375" s="15"/>
      <c r="K375" s="10"/>
      <c r="M375" s="30"/>
    </row>
    <row r="376" spans="2:13" x14ac:dyDescent="0.35">
      <c r="B376" s="3">
        <v>12103</v>
      </c>
      <c r="C376" s="18" t="s">
        <v>246</v>
      </c>
      <c r="D376" s="145">
        <v>617</v>
      </c>
      <c r="E376" s="4">
        <v>3.8830793673851911E-3</v>
      </c>
      <c r="F376" s="34">
        <v>9148.0432509999991</v>
      </c>
      <c r="G376" s="15"/>
      <c r="H376" s="15"/>
      <c r="I376" s="15"/>
      <c r="J376" s="15"/>
      <c r="K376" s="10"/>
      <c r="M376" s="30"/>
    </row>
    <row r="377" spans="2:13" x14ac:dyDescent="0.35">
      <c r="B377" s="3">
        <v>12104</v>
      </c>
      <c r="C377" s="18" t="s">
        <v>247</v>
      </c>
      <c r="D377" s="145">
        <v>799</v>
      </c>
      <c r="E377" s="4">
        <v>5.0284933785101574E-3</v>
      </c>
      <c r="F377" s="34">
        <v>6710.9554559999997</v>
      </c>
      <c r="G377" s="15"/>
      <c r="H377" s="15"/>
      <c r="I377" s="15"/>
      <c r="J377" s="15"/>
      <c r="K377" s="10"/>
      <c r="M377" s="30"/>
    </row>
    <row r="378" spans="2:13" x14ac:dyDescent="0.35">
      <c r="B378" s="3">
        <v>12201</v>
      </c>
      <c r="C378" s="18" t="s">
        <v>248</v>
      </c>
      <c r="D378" s="145">
        <v>2063</v>
      </c>
      <c r="E378" s="4">
        <v>1.2983456620608829E-2</v>
      </c>
      <c r="F378" s="34">
        <v>15755.046166</v>
      </c>
      <c r="G378" s="15"/>
      <c r="H378" s="15"/>
      <c r="I378" s="15"/>
      <c r="J378" s="15"/>
      <c r="K378" s="10"/>
      <c r="M378" s="30"/>
    </row>
    <row r="379" spans="2:13" x14ac:dyDescent="0.35">
      <c r="B379" s="3">
        <v>12301</v>
      </c>
      <c r="C379" s="18" t="s">
        <v>249</v>
      </c>
      <c r="D379" s="145">
        <v>6801</v>
      </c>
      <c r="E379" s="4">
        <v>4.2801981811323636E-2</v>
      </c>
      <c r="F379" s="34">
        <v>7462.730133</v>
      </c>
      <c r="G379" s="15"/>
      <c r="H379" s="15"/>
      <c r="I379" s="15"/>
      <c r="J379" s="15"/>
      <c r="K379" s="10"/>
      <c r="M379" s="30"/>
    </row>
    <row r="380" spans="2:13" x14ac:dyDescent="0.35">
      <c r="B380" s="3">
        <v>12302</v>
      </c>
      <c r="C380" s="18" t="s">
        <v>250</v>
      </c>
      <c r="D380" s="145">
        <v>1158</v>
      </c>
      <c r="E380" s="4">
        <v>7.2878539828720437E-3</v>
      </c>
      <c r="F380" s="34">
        <v>3949.4353940000001</v>
      </c>
      <c r="G380" s="15"/>
      <c r="H380" s="15"/>
      <c r="I380" s="15"/>
      <c r="J380" s="15"/>
      <c r="K380" s="10"/>
      <c r="M380" s="30"/>
    </row>
    <row r="381" spans="2:13" x14ac:dyDescent="0.35">
      <c r="B381" s="3">
        <v>12303</v>
      </c>
      <c r="C381" s="18" t="s">
        <v>251</v>
      </c>
      <c r="D381" s="145">
        <v>405</v>
      </c>
      <c r="E381" s="4">
        <v>2.5488608489319321E-3</v>
      </c>
      <c r="F381" s="34">
        <v>11019.898375000001</v>
      </c>
      <c r="G381" s="15"/>
      <c r="H381" s="15"/>
      <c r="I381" s="15"/>
      <c r="J381" s="15"/>
      <c r="K381" s="10"/>
      <c r="M381" s="30"/>
    </row>
    <row r="382" spans="2:13" x14ac:dyDescent="0.35">
      <c r="B382" s="3">
        <v>12401</v>
      </c>
      <c r="C382" s="18" t="s">
        <v>252</v>
      </c>
      <c r="D382" s="145">
        <v>21477</v>
      </c>
      <c r="E382" s="4">
        <v>0.10998889544218077</v>
      </c>
      <c r="F382" s="34">
        <v>48967.686320000001</v>
      </c>
      <c r="G382" s="15"/>
      <c r="H382" s="15"/>
      <c r="I382" s="15"/>
      <c r="J382" s="15"/>
      <c r="K382" s="10"/>
      <c r="M382" s="30"/>
    </row>
    <row r="383" spans="2:13" x14ac:dyDescent="0.35">
      <c r="B383" s="3">
        <v>12402</v>
      </c>
      <c r="C383" s="18" t="s">
        <v>253</v>
      </c>
      <c r="D383" s="145">
        <v>1209</v>
      </c>
      <c r="E383" s="4">
        <v>7.6088216453301391E-3</v>
      </c>
      <c r="F383" s="34">
        <v>6216.3380479999996</v>
      </c>
      <c r="G383" s="15"/>
      <c r="H383" s="15"/>
      <c r="I383" s="15"/>
      <c r="J383" s="15"/>
      <c r="K383" s="10"/>
      <c r="M383" s="30"/>
    </row>
    <row r="384" spans="2:13" x14ac:dyDescent="0.35">
      <c r="G384" s="16"/>
      <c r="H384" s="16"/>
      <c r="I384" s="16"/>
      <c r="J384" s="16"/>
    </row>
    <row r="385" spans="1:19" x14ac:dyDescent="0.35">
      <c r="C385" s="12" t="s">
        <v>349</v>
      </c>
      <c r="D385" s="13">
        <f>SUM(D9:D383)</f>
        <v>17573865</v>
      </c>
      <c r="E385" s="29">
        <f>SUM(E9:E383)</f>
        <v>89.999999999999901</v>
      </c>
      <c r="F385" s="13">
        <f>SUM(F9:F383)</f>
        <v>752845.41895700037</v>
      </c>
      <c r="G385" s="15"/>
      <c r="H385" s="15"/>
      <c r="I385" s="15"/>
      <c r="J385" s="15"/>
      <c r="K385" s="10"/>
      <c r="L385" s="13"/>
    </row>
    <row r="388" spans="1:19" x14ac:dyDescent="0.35">
      <c r="C388" s="25" t="s">
        <v>352</v>
      </c>
      <c r="D388" s="20"/>
      <c r="E388" s="20"/>
      <c r="F388" s="35"/>
      <c r="G388" s="19"/>
      <c r="H388" s="20"/>
      <c r="I388" s="20"/>
      <c r="J388" s="20"/>
    </row>
    <row r="389" spans="1:19" x14ac:dyDescent="0.35">
      <c r="C389" s="21"/>
      <c r="D389" s="22"/>
      <c r="E389" s="17"/>
      <c r="F389" s="35"/>
      <c r="G389" s="19"/>
      <c r="H389" s="221" t="s">
        <v>351</v>
      </c>
      <c r="I389" s="222"/>
      <c r="J389" s="222"/>
      <c r="K389" s="23"/>
      <c r="L389" s="24"/>
    </row>
    <row r="390" spans="1:19" x14ac:dyDescent="0.35">
      <c r="D390" s="9"/>
      <c r="F390" s="33"/>
    </row>
    <row r="391" spans="1:19" x14ac:dyDescent="0.35">
      <c r="B391" s="89"/>
      <c r="D391" s="88"/>
      <c r="F391" s="33"/>
    </row>
    <row r="392" spans="1:19" x14ac:dyDescent="0.35">
      <c r="G392" s="128"/>
      <c r="H392" s="128"/>
      <c r="I392" s="128"/>
    </row>
    <row r="393" spans="1:19" ht="18.5" x14ac:dyDescent="0.35">
      <c r="B393" s="219" t="s">
        <v>533</v>
      </c>
      <c r="C393" s="219"/>
      <c r="D393" s="219"/>
      <c r="E393" s="219"/>
      <c r="F393" s="219"/>
      <c r="G393" s="219"/>
      <c r="H393" s="219"/>
      <c r="I393" s="219"/>
      <c r="J393" s="220"/>
      <c r="K393" s="220"/>
    </row>
    <row r="394" spans="1:19" ht="18.5" x14ac:dyDescent="0.35">
      <c r="B394" s="109"/>
      <c r="C394" s="109"/>
      <c r="D394" s="109"/>
      <c r="E394" s="109"/>
      <c r="F394" s="112"/>
      <c r="G394" s="109"/>
      <c r="H394" s="109"/>
      <c r="I394" s="109"/>
    </row>
    <row r="395" spans="1:19" ht="49.5" customHeight="1" x14ac:dyDescent="0.35">
      <c r="A395" s="127"/>
      <c r="B395" s="108" t="s">
        <v>956</v>
      </c>
      <c r="C395" s="91" t="s">
        <v>343</v>
      </c>
      <c r="D395" s="91" t="s">
        <v>444</v>
      </c>
      <c r="E395" s="91" t="s">
        <v>323</v>
      </c>
      <c r="F395" s="226" t="s">
        <v>735</v>
      </c>
      <c r="G395" s="227"/>
      <c r="H395" s="113" t="s">
        <v>834</v>
      </c>
      <c r="J395" s="27" t="s">
        <v>347</v>
      </c>
      <c r="K395" s="11" t="s">
        <v>347</v>
      </c>
      <c r="L395" s="2"/>
      <c r="M395" s="2"/>
      <c r="N395" s="2"/>
    </row>
    <row r="396" spans="1:19" ht="16.5" x14ac:dyDescent="0.35">
      <c r="B396" s="91" t="s">
        <v>781</v>
      </c>
      <c r="C396" s="91" t="s">
        <v>374</v>
      </c>
      <c r="D396" s="91"/>
      <c r="E396" s="92"/>
      <c r="F396" s="112" t="s">
        <v>344</v>
      </c>
      <c r="G396" s="112" t="s">
        <v>345</v>
      </c>
      <c r="H396" s="91" t="s">
        <v>782</v>
      </c>
      <c r="J396" s="108"/>
      <c r="K396" s="14" t="s">
        <v>348</v>
      </c>
      <c r="L396" s="2"/>
      <c r="M396" s="2"/>
      <c r="N396" s="2"/>
    </row>
    <row r="397" spans="1:19" x14ac:dyDescent="0.35">
      <c r="B397" s="91"/>
      <c r="C397" s="91"/>
      <c r="D397" s="91"/>
      <c r="E397" s="184"/>
      <c r="F397" s="183"/>
      <c r="G397" s="183"/>
      <c r="H397" s="91"/>
      <c r="J397" s="108"/>
      <c r="K397" s="216"/>
      <c r="L397" s="2"/>
      <c r="M397" s="2"/>
      <c r="N397" s="2"/>
    </row>
    <row r="398" spans="1:19" x14ac:dyDescent="0.35">
      <c r="A398" s="137"/>
      <c r="B398" s="213" t="s">
        <v>689</v>
      </c>
      <c r="C398" s="204" t="s">
        <v>957</v>
      </c>
      <c r="D398" s="210" t="s">
        <v>924</v>
      </c>
      <c r="E398" s="210" t="s">
        <v>40</v>
      </c>
      <c r="F398" s="205">
        <v>-30.977399999999999</v>
      </c>
      <c r="G398" s="205">
        <v>-70.741699999999994</v>
      </c>
      <c r="H398" s="212">
        <v>0.10221697671434414</v>
      </c>
      <c r="I398" s="18"/>
      <c r="J398" s="15"/>
      <c r="K398" s="10"/>
      <c r="L398" s="2"/>
      <c r="M398" s="137"/>
      <c r="N398" s="122"/>
      <c r="O398" s="116"/>
      <c r="P398" s="116"/>
      <c r="Q398" s="141"/>
      <c r="R398" s="141"/>
      <c r="S398" s="4"/>
    </row>
    <row r="399" spans="1:19" x14ac:dyDescent="0.35">
      <c r="A399" s="137"/>
      <c r="B399" s="206" t="s">
        <v>671</v>
      </c>
      <c r="C399" s="207" t="s">
        <v>862</v>
      </c>
      <c r="D399" s="210" t="s">
        <v>929</v>
      </c>
      <c r="E399" s="210" t="s">
        <v>57</v>
      </c>
      <c r="F399" s="209">
        <v>-32.253217999999997</v>
      </c>
      <c r="G399" s="209">
        <v>-71.138318999999996</v>
      </c>
      <c r="H399" s="212">
        <v>6.3361378282579039E-2</v>
      </c>
      <c r="J399" s="15"/>
      <c r="K399" s="10"/>
      <c r="L399" s="2"/>
      <c r="M399" s="185"/>
      <c r="N399" s="28"/>
      <c r="O399" s="116"/>
      <c r="P399" s="116"/>
      <c r="Q399" s="118"/>
      <c r="R399" s="118"/>
      <c r="S399" s="4"/>
    </row>
    <row r="400" spans="1:19" x14ac:dyDescent="0.35">
      <c r="A400" s="137"/>
      <c r="B400" s="206" t="s">
        <v>672</v>
      </c>
      <c r="C400" s="207" t="s">
        <v>64</v>
      </c>
      <c r="D400" s="210" t="s">
        <v>926</v>
      </c>
      <c r="E400" s="210" t="s">
        <v>168</v>
      </c>
      <c r="F400" s="208">
        <v>-37.552253</v>
      </c>
      <c r="G400" s="208">
        <v>-72.005429000000007</v>
      </c>
      <c r="H400" s="212">
        <v>6.2134829796195647E-2</v>
      </c>
      <c r="J400" s="15"/>
      <c r="K400" s="10"/>
      <c r="L400" s="2"/>
      <c r="M400" s="185"/>
      <c r="N400" s="28"/>
      <c r="O400" s="116"/>
      <c r="P400" s="116"/>
      <c r="Q400" s="123"/>
      <c r="R400" s="123"/>
      <c r="S400" s="4"/>
    </row>
    <row r="401" spans="1:19" x14ac:dyDescent="0.35">
      <c r="A401" s="137"/>
      <c r="B401" s="206" t="s">
        <v>673</v>
      </c>
      <c r="C401" s="207" t="s">
        <v>863</v>
      </c>
      <c r="D401" s="210" t="s">
        <v>930</v>
      </c>
      <c r="E401" s="210" t="s">
        <v>100</v>
      </c>
      <c r="F401" s="208">
        <v>-34.009967000000003</v>
      </c>
      <c r="G401" s="208">
        <v>-71.781025</v>
      </c>
      <c r="H401" s="212">
        <v>5.4072161646427988E-2</v>
      </c>
      <c r="J401" s="15"/>
      <c r="K401" s="10"/>
      <c r="L401" s="2"/>
      <c r="M401" s="191"/>
      <c r="N401" s="136"/>
      <c r="O401" s="116"/>
      <c r="P401" s="116"/>
      <c r="Q401" s="192"/>
      <c r="R401" s="192"/>
      <c r="S401" s="4"/>
    </row>
    <row r="402" spans="1:19" x14ac:dyDescent="0.35">
      <c r="A402" s="137"/>
      <c r="B402" s="206" t="s">
        <v>674</v>
      </c>
      <c r="C402" s="207" t="s">
        <v>668</v>
      </c>
      <c r="D402" s="210" t="s">
        <v>925</v>
      </c>
      <c r="E402" s="210" t="s">
        <v>199</v>
      </c>
      <c r="F402" s="209">
        <v>-38.316918999999999</v>
      </c>
      <c r="G402" s="209">
        <v>-73.247601000000003</v>
      </c>
      <c r="H402" s="212">
        <v>6.7429979250391334E-2</v>
      </c>
      <c r="J402" s="15"/>
      <c r="K402" s="10"/>
      <c r="L402" s="2"/>
      <c r="M402" s="185"/>
      <c r="N402" s="28"/>
      <c r="O402" s="116"/>
      <c r="P402" s="116"/>
      <c r="Q402" s="118"/>
      <c r="R402" s="118"/>
      <c r="S402" s="4"/>
    </row>
    <row r="403" spans="1:19" x14ac:dyDescent="0.35">
      <c r="A403" s="137"/>
      <c r="B403" s="206" t="s">
        <v>675</v>
      </c>
      <c r="C403" s="207" t="s">
        <v>669</v>
      </c>
      <c r="D403" s="210" t="s">
        <v>926</v>
      </c>
      <c r="E403" s="210" t="s">
        <v>171</v>
      </c>
      <c r="F403" s="209">
        <v>-37.985560999999997</v>
      </c>
      <c r="G403" s="214">
        <v>-71.538236999999995</v>
      </c>
      <c r="H403" s="212">
        <v>6.7057255363378795E-2</v>
      </c>
      <c r="J403" s="15"/>
      <c r="K403" s="10"/>
      <c r="M403" s="185"/>
      <c r="N403" s="28"/>
      <c r="O403" s="116"/>
      <c r="P403" s="116"/>
      <c r="Q403" s="118"/>
      <c r="R403" s="119"/>
      <c r="S403" s="4"/>
    </row>
    <row r="404" spans="1:19" x14ac:dyDescent="0.35">
      <c r="A404" s="137"/>
      <c r="B404" s="206" t="s">
        <v>676</v>
      </c>
      <c r="C404" s="207" t="s">
        <v>670</v>
      </c>
      <c r="D404" s="210" t="s">
        <v>927</v>
      </c>
      <c r="E404" s="210" t="s">
        <v>437</v>
      </c>
      <c r="F404" s="209">
        <v>-36.649965999999999</v>
      </c>
      <c r="G404" s="209">
        <v>-71.388972999999993</v>
      </c>
      <c r="H404" s="212">
        <v>6.442672727543057E-2</v>
      </c>
      <c r="J404" s="15"/>
      <c r="K404" s="10"/>
      <c r="M404" s="185"/>
      <c r="N404" s="28"/>
      <c r="O404" s="116"/>
      <c r="P404" s="116"/>
      <c r="Q404" s="118"/>
      <c r="R404" s="118"/>
      <c r="S404" s="4"/>
    </row>
    <row r="405" spans="1:19" x14ac:dyDescent="0.35">
      <c r="A405" s="137"/>
      <c r="B405" s="206" t="s">
        <v>677</v>
      </c>
      <c r="C405" s="207" t="s">
        <v>861</v>
      </c>
      <c r="D405" s="210" t="s">
        <v>928</v>
      </c>
      <c r="E405" s="210" t="s">
        <v>121</v>
      </c>
      <c r="F405" s="209">
        <v>-35.969807000000003</v>
      </c>
      <c r="G405" s="209">
        <v>-72.552233999999999</v>
      </c>
      <c r="H405" s="212">
        <v>6.3856309116011714E-2</v>
      </c>
      <c r="J405" s="15"/>
      <c r="K405" s="10"/>
      <c r="M405" s="185"/>
      <c r="N405" s="28"/>
      <c r="O405" s="116"/>
      <c r="P405" s="116"/>
      <c r="Q405" s="118"/>
      <c r="R405" s="118"/>
      <c r="S405" s="4"/>
    </row>
    <row r="406" spans="1:19" x14ac:dyDescent="0.35">
      <c r="A406" s="137"/>
      <c r="B406" s="206" t="s">
        <v>678</v>
      </c>
      <c r="C406" s="207" t="s">
        <v>536</v>
      </c>
      <c r="D406" s="210" t="s">
        <v>925</v>
      </c>
      <c r="E406" s="210" t="s">
        <v>199</v>
      </c>
      <c r="F406" s="209">
        <v>-38.262326999999999</v>
      </c>
      <c r="G406" s="209">
        <v>-73.192076</v>
      </c>
      <c r="H406" s="212">
        <v>6.2739267926074829E-2</v>
      </c>
      <c r="J406" s="15"/>
      <c r="K406" s="10"/>
      <c r="M406" s="185"/>
      <c r="N406" s="28"/>
      <c r="O406" s="116"/>
      <c r="P406" s="116"/>
      <c r="Q406" s="118"/>
      <c r="R406" s="118"/>
      <c r="S406" s="4"/>
    </row>
    <row r="407" spans="1:19" x14ac:dyDescent="0.35">
      <c r="A407" s="137"/>
      <c r="B407" s="206" t="s">
        <v>691</v>
      </c>
      <c r="C407" s="207" t="s">
        <v>552</v>
      </c>
      <c r="D407" s="210" t="s">
        <v>925</v>
      </c>
      <c r="E407" s="210" t="s">
        <v>199</v>
      </c>
      <c r="F407" s="209">
        <v>-38.139451000000001</v>
      </c>
      <c r="G407" s="209">
        <v>-72.986870999999994</v>
      </c>
      <c r="H407" s="212">
        <v>6.2545836531257643E-2</v>
      </c>
      <c r="J407" s="15"/>
      <c r="K407" s="10"/>
      <c r="M407" s="185"/>
      <c r="N407" s="28"/>
      <c r="O407" s="116"/>
      <c r="P407" s="116"/>
      <c r="Q407" s="118"/>
      <c r="R407" s="118"/>
      <c r="S407" s="4"/>
    </row>
    <row r="408" spans="1:19" x14ac:dyDescent="0.35">
      <c r="A408" s="137"/>
      <c r="B408" s="206" t="s">
        <v>690</v>
      </c>
      <c r="C408" s="207" t="s">
        <v>551</v>
      </c>
      <c r="D408" s="210" t="s">
        <v>925</v>
      </c>
      <c r="E408" s="210" t="s">
        <v>189</v>
      </c>
      <c r="F408" s="209">
        <v>-39.306519000000002</v>
      </c>
      <c r="G408" s="209">
        <v>-73.090160999999995</v>
      </c>
      <c r="H408" s="212">
        <v>6.2222246068941764E-2</v>
      </c>
      <c r="J408" s="15"/>
      <c r="K408" s="10"/>
      <c r="M408" s="185"/>
      <c r="N408" s="28"/>
      <c r="O408" s="116"/>
      <c r="P408" s="116"/>
      <c r="Q408" s="118"/>
      <c r="R408" s="118"/>
      <c r="S408" s="4"/>
    </row>
    <row r="409" spans="1:19" x14ac:dyDescent="0.35">
      <c r="A409" s="137"/>
      <c r="B409" s="206" t="s">
        <v>679</v>
      </c>
      <c r="C409" s="207" t="s">
        <v>864</v>
      </c>
      <c r="D409" s="210" t="s">
        <v>927</v>
      </c>
      <c r="E409" s="210" t="s">
        <v>436</v>
      </c>
      <c r="F409" s="209">
        <v>-36.192909</v>
      </c>
      <c r="G409" s="209">
        <v>-72.046122999999994</v>
      </c>
      <c r="H409" s="212">
        <v>6.1621124501185072E-2</v>
      </c>
      <c r="J409" s="15"/>
      <c r="K409" s="10"/>
      <c r="M409" s="185"/>
      <c r="N409" s="28"/>
      <c r="O409" s="116"/>
      <c r="P409" s="116"/>
      <c r="Q409" s="118"/>
      <c r="R409" s="118"/>
      <c r="S409" s="4"/>
    </row>
    <row r="410" spans="1:19" x14ac:dyDescent="0.35">
      <c r="A410" s="137"/>
      <c r="B410" s="206" t="s">
        <v>680</v>
      </c>
      <c r="C410" s="207" t="s">
        <v>54</v>
      </c>
      <c r="D410" s="210" t="s">
        <v>930</v>
      </c>
      <c r="E410" s="210" t="s">
        <v>101</v>
      </c>
      <c r="F410" s="209">
        <v>-34.591158</v>
      </c>
      <c r="G410" s="209">
        <v>-71.993356000000006</v>
      </c>
      <c r="H410" s="212">
        <v>5.5303741753670636E-2</v>
      </c>
      <c r="J410" s="15"/>
      <c r="K410" s="10"/>
      <c r="M410" s="185"/>
      <c r="N410" s="28"/>
      <c r="O410" s="116"/>
      <c r="P410" s="116"/>
      <c r="Q410" s="118"/>
      <c r="R410" s="118"/>
      <c r="S410" s="4"/>
    </row>
    <row r="411" spans="1:19" x14ac:dyDescent="0.35">
      <c r="A411" s="137"/>
      <c r="B411" s="206" t="s">
        <v>693</v>
      </c>
      <c r="C411" s="207" t="s">
        <v>562</v>
      </c>
      <c r="D411" s="210" t="s">
        <v>925</v>
      </c>
      <c r="E411" s="210" t="s">
        <v>177</v>
      </c>
      <c r="F411" s="209">
        <v>-38.387708000000003</v>
      </c>
      <c r="G411" s="209">
        <v>-72.940157999999997</v>
      </c>
      <c r="H411" s="212">
        <v>6.1451064454404895E-2</v>
      </c>
      <c r="J411" s="15"/>
      <c r="K411" s="10"/>
      <c r="M411" s="185"/>
      <c r="N411" s="28"/>
      <c r="O411" s="116"/>
      <c r="P411" s="116"/>
      <c r="Q411" s="118"/>
      <c r="R411" s="118"/>
      <c r="S411" s="4"/>
    </row>
    <row r="412" spans="1:19" x14ac:dyDescent="0.35">
      <c r="A412" s="137"/>
      <c r="B412" s="206" t="s">
        <v>681</v>
      </c>
      <c r="C412" s="207" t="s">
        <v>867</v>
      </c>
      <c r="D412" s="210" t="s">
        <v>933</v>
      </c>
      <c r="E412" s="210" t="s">
        <v>318</v>
      </c>
      <c r="F412" s="209">
        <v>-18.956797000000002</v>
      </c>
      <c r="G412" s="209">
        <v>-69.654604000000006</v>
      </c>
      <c r="H412" s="212">
        <v>5.956660650720353E-2</v>
      </c>
      <c r="J412" s="15"/>
      <c r="K412" s="10"/>
      <c r="M412" s="185"/>
      <c r="N412" s="28"/>
      <c r="O412" s="116"/>
      <c r="P412" s="116"/>
      <c r="Q412" s="118"/>
      <c r="R412" s="118"/>
      <c r="S412" s="4"/>
    </row>
    <row r="413" spans="1:19" x14ac:dyDescent="0.35">
      <c r="A413" s="137"/>
      <c r="B413" s="206" t="s">
        <v>682</v>
      </c>
      <c r="C413" s="207" t="s">
        <v>865</v>
      </c>
      <c r="D413" s="210" t="s">
        <v>932</v>
      </c>
      <c r="E413" s="210" t="s">
        <v>313</v>
      </c>
      <c r="F413" s="208">
        <v>-40.165787999999999</v>
      </c>
      <c r="G413" s="208">
        <v>-72.854164999999995</v>
      </c>
      <c r="H413" s="212">
        <v>6.0248543817860309E-2</v>
      </c>
      <c r="J413" s="15"/>
      <c r="K413" s="10"/>
      <c r="M413" s="185"/>
      <c r="N413" s="28"/>
      <c r="O413" s="116"/>
      <c r="P413" s="116"/>
      <c r="Q413" s="123"/>
      <c r="R413" s="123"/>
      <c r="S413" s="4"/>
    </row>
    <row r="414" spans="1:19" x14ac:dyDescent="0.35">
      <c r="A414" s="137"/>
      <c r="B414" s="206" t="s">
        <v>692</v>
      </c>
      <c r="C414" s="207" t="s">
        <v>870</v>
      </c>
      <c r="D414" s="210" t="s">
        <v>932</v>
      </c>
      <c r="E414" s="210" t="s">
        <v>310</v>
      </c>
      <c r="F414" s="208">
        <v>-39.534697999999999</v>
      </c>
      <c r="G414" s="208">
        <v>-73.038737999999995</v>
      </c>
      <c r="H414" s="212">
        <v>5.8409912967688195E-2</v>
      </c>
      <c r="J414" s="15"/>
      <c r="K414" s="10"/>
      <c r="M414" s="185"/>
      <c r="N414" s="28"/>
      <c r="O414" s="116"/>
      <c r="P414" s="116"/>
      <c r="Q414" s="123"/>
      <c r="R414" s="123"/>
      <c r="S414" s="4"/>
    </row>
    <row r="415" spans="1:19" x14ac:dyDescent="0.35">
      <c r="A415" s="137"/>
      <c r="B415" s="206" t="s">
        <v>683</v>
      </c>
      <c r="C415" s="207" t="s">
        <v>537</v>
      </c>
      <c r="D415" s="210" t="s">
        <v>931</v>
      </c>
      <c r="E415" s="210" t="s">
        <v>9</v>
      </c>
      <c r="F415" s="209">
        <v>-19.322844</v>
      </c>
      <c r="G415" s="209">
        <v>-68.880459000000002</v>
      </c>
      <c r="H415" s="212">
        <v>6.0515309904019543E-2</v>
      </c>
      <c r="J415" s="15"/>
      <c r="K415" s="10"/>
      <c r="M415" s="185"/>
      <c r="N415" s="28"/>
      <c r="O415" s="116"/>
      <c r="P415" s="116"/>
      <c r="Q415" s="118"/>
      <c r="R415" s="118"/>
      <c r="S415" s="4"/>
    </row>
    <row r="416" spans="1:19" x14ac:dyDescent="0.35">
      <c r="A416" s="137"/>
      <c r="B416" s="206" t="s">
        <v>684</v>
      </c>
      <c r="C416" s="207" t="s">
        <v>538</v>
      </c>
      <c r="D416" s="210" t="s">
        <v>931</v>
      </c>
      <c r="E416" s="210" t="s">
        <v>9</v>
      </c>
      <c r="F416" s="209">
        <v>-19.593444000000002</v>
      </c>
      <c r="G416" s="209">
        <v>-68.649167000000006</v>
      </c>
      <c r="H416" s="212">
        <v>6.0321878509202363E-2</v>
      </c>
      <c r="J416" s="15"/>
      <c r="K416" s="10"/>
      <c r="M416" s="185"/>
      <c r="N416" s="28"/>
      <c r="O416" s="116"/>
      <c r="P416" s="116"/>
      <c r="Q416" s="118"/>
      <c r="R416" s="118"/>
      <c r="S416" s="4"/>
    </row>
    <row r="417" spans="1:19" x14ac:dyDescent="0.35">
      <c r="A417" s="137"/>
      <c r="B417" s="206" t="s">
        <v>685</v>
      </c>
      <c r="C417" s="207" t="s">
        <v>866</v>
      </c>
      <c r="D417" s="210" t="s">
        <v>933</v>
      </c>
      <c r="E417" s="210" t="s">
        <v>319</v>
      </c>
      <c r="F417" s="209">
        <v>-18.582249000000001</v>
      </c>
      <c r="G417" s="209">
        <v>-69.494951</v>
      </c>
      <c r="H417" s="212">
        <v>5.9944249852913918E-2</v>
      </c>
      <c r="J417" s="15"/>
      <c r="K417" s="10"/>
      <c r="M417" s="185"/>
      <c r="N417" s="28"/>
      <c r="O417" s="116"/>
      <c r="P417" s="116"/>
      <c r="Q417" s="118"/>
      <c r="R417" s="118"/>
      <c r="S417" s="4"/>
    </row>
    <row r="418" spans="1:19" x14ac:dyDescent="0.35">
      <c r="A418" s="137"/>
      <c r="B418" s="206" t="s">
        <v>686</v>
      </c>
      <c r="C418" s="207" t="s">
        <v>462</v>
      </c>
      <c r="D418" s="210" t="s">
        <v>933</v>
      </c>
      <c r="E418" s="210" t="s">
        <v>319</v>
      </c>
      <c r="F418" s="209">
        <v>-18.054424999999998</v>
      </c>
      <c r="G418" s="209">
        <v>-69.200788000000003</v>
      </c>
      <c r="H418" s="212">
        <v>5.9895892004209611E-2</v>
      </c>
      <c r="J418" s="15"/>
      <c r="K418" s="10"/>
      <c r="M418" s="185"/>
      <c r="N418" s="28"/>
      <c r="O418" s="116"/>
      <c r="P418" s="116"/>
      <c r="Q418" s="118"/>
      <c r="R418" s="118"/>
      <c r="S418" s="4"/>
    </row>
    <row r="419" spans="1:19" x14ac:dyDescent="0.35">
      <c r="A419" s="137"/>
      <c r="B419" s="206" t="s">
        <v>687</v>
      </c>
      <c r="C419" s="207" t="s">
        <v>539</v>
      </c>
      <c r="D419" s="210" t="s">
        <v>925</v>
      </c>
      <c r="E419" s="210" t="s">
        <v>173</v>
      </c>
      <c r="F419" s="209">
        <v>-38.531331999999999</v>
      </c>
      <c r="G419" s="209">
        <v>-73.240662</v>
      </c>
      <c r="H419" s="212">
        <v>5.9862230420777943E-2</v>
      </c>
      <c r="J419" s="15"/>
      <c r="K419" s="10"/>
      <c r="M419" s="185"/>
      <c r="N419" s="28"/>
      <c r="O419" s="116"/>
      <c r="P419" s="116"/>
      <c r="Q419" s="118"/>
      <c r="R419" s="118"/>
      <c r="S419" s="4"/>
    </row>
    <row r="420" spans="1:19" x14ac:dyDescent="0.35">
      <c r="A420" s="137"/>
      <c r="B420" s="206" t="s">
        <v>688</v>
      </c>
      <c r="C420" s="207" t="s">
        <v>540</v>
      </c>
      <c r="D420" s="210" t="s">
        <v>931</v>
      </c>
      <c r="E420" s="210" t="s">
        <v>10</v>
      </c>
      <c r="F420" s="209">
        <v>-19.536957999999998</v>
      </c>
      <c r="G420" s="209">
        <v>-69.206091999999998</v>
      </c>
      <c r="H420" s="212">
        <v>5.9859827655886731E-2</v>
      </c>
      <c r="J420" s="15"/>
      <c r="K420" s="10"/>
      <c r="M420" s="185"/>
      <c r="N420" s="28"/>
      <c r="O420" s="116"/>
      <c r="P420" s="116"/>
      <c r="Q420" s="118"/>
      <c r="R420" s="118"/>
      <c r="S420" s="4"/>
    </row>
    <row r="421" spans="1:19" x14ac:dyDescent="0.35">
      <c r="A421" s="137"/>
      <c r="B421" s="206" t="s">
        <v>694</v>
      </c>
      <c r="C421" s="207" t="s">
        <v>868</v>
      </c>
      <c r="D421" s="210" t="s">
        <v>925</v>
      </c>
      <c r="E421" s="210" t="s">
        <v>197</v>
      </c>
      <c r="F421" s="208">
        <v>-38.341735999999997</v>
      </c>
      <c r="G421" s="208">
        <v>-71.292072000000005</v>
      </c>
      <c r="H421" s="212">
        <v>5.9404586479387421E-2</v>
      </c>
      <c r="J421" s="15"/>
      <c r="K421" s="10"/>
      <c r="M421" s="185"/>
      <c r="N421" s="28"/>
      <c r="O421" s="116"/>
      <c r="P421" s="116"/>
      <c r="Q421" s="123"/>
      <c r="R421" s="123"/>
      <c r="S421" s="4"/>
    </row>
    <row r="422" spans="1:19" x14ac:dyDescent="0.35">
      <c r="A422" s="137"/>
      <c r="B422" s="206" t="s">
        <v>695</v>
      </c>
      <c r="C422" s="207" t="s">
        <v>318</v>
      </c>
      <c r="D422" s="210" t="s">
        <v>933</v>
      </c>
      <c r="E422" s="210" t="s">
        <v>318</v>
      </c>
      <c r="F422" s="209">
        <v>-18.965865000000001</v>
      </c>
      <c r="G422" s="209">
        <v>-69.696151</v>
      </c>
      <c r="H422" s="212">
        <v>5.956660650720353E-2</v>
      </c>
      <c r="J422" s="15"/>
      <c r="K422" s="10"/>
      <c r="M422" s="185"/>
      <c r="N422" s="28"/>
      <c r="O422" s="116"/>
      <c r="P422" s="116"/>
      <c r="Q422" s="118"/>
      <c r="R422" s="118"/>
      <c r="S422" s="4"/>
    </row>
    <row r="423" spans="1:19" x14ac:dyDescent="0.35">
      <c r="A423" s="137"/>
      <c r="B423" s="206" t="s">
        <v>696</v>
      </c>
      <c r="C423" s="207" t="s">
        <v>705</v>
      </c>
      <c r="D423" s="210" t="s">
        <v>925</v>
      </c>
      <c r="E423" s="210" t="s">
        <v>193</v>
      </c>
      <c r="F423" s="209">
        <v>-37.634568000000002</v>
      </c>
      <c r="G423" s="209">
        <v>-72.935675000000003</v>
      </c>
      <c r="H423" s="212">
        <v>5.9211614264104727E-2</v>
      </c>
      <c r="J423" s="15"/>
      <c r="K423" s="10"/>
      <c r="M423" s="185"/>
      <c r="N423" s="28"/>
      <c r="O423" s="116"/>
      <c r="P423" s="116"/>
      <c r="Q423" s="118"/>
      <c r="R423" s="118"/>
      <c r="S423" s="4"/>
    </row>
    <row r="424" spans="1:19" x14ac:dyDescent="0.35">
      <c r="A424" s="137"/>
      <c r="B424" s="206" t="s">
        <v>697</v>
      </c>
      <c r="C424" s="207" t="s">
        <v>563</v>
      </c>
      <c r="D424" s="210" t="s">
        <v>931</v>
      </c>
      <c r="E424" s="210" t="s">
        <v>10</v>
      </c>
      <c r="F424" s="209">
        <v>-19.555689000000001</v>
      </c>
      <c r="G424" s="209">
        <v>-69.245662999999993</v>
      </c>
      <c r="H424" s="212">
        <v>5.8650881438279394E-2</v>
      </c>
      <c r="J424" s="15"/>
      <c r="K424" s="10"/>
      <c r="M424" s="185"/>
      <c r="N424" s="28"/>
      <c r="O424" s="116"/>
      <c r="P424" s="116"/>
      <c r="Q424" s="118"/>
      <c r="R424" s="118"/>
      <c r="S424" s="4"/>
    </row>
    <row r="425" spans="1:19" x14ac:dyDescent="0.35">
      <c r="A425" s="137"/>
      <c r="B425" s="206" t="s">
        <v>698</v>
      </c>
      <c r="C425" s="207" t="s">
        <v>553</v>
      </c>
      <c r="D425" s="210" t="s">
        <v>925</v>
      </c>
      <c r="E425" s="210" t="s">
        <v>191</v>
      </c>
      <c r="F425" s="208">
        <v>-39.081499999999998</v>
      </c>
      <c r="G425" s="208">
        <v>-72.295270000000002</v>
      </c>
      <c r="H425" s="212">
        <v>5.8611537484836329E-2</v>
      </c>
      <c r="J425" s="15"/>
      <c r="K425" s="10"/>
      <c r="M425" s="185"/>
      <c r="N425" s="28"/>
      <c r="O425" s="116"/>
      <c r="P425" s="116"/>
      <c r="Q425" s="123"/>
      <c r="R425" s="123"/>
      <c r="S425" s="4"/>
    </row>
    <row r="426" spans="1:19" x14ac:dyDescent="0.35">
      <c r="A426" s="137"/>
      <c r="B426" s="206" t="s">
        <v>699</v>
      </c>
      <c r="C426" s="207" t="s">
        <v>541</v>
      </c>
      <c r="D426" s="210" t="s">
        <v>934</v>
      </c>
      <c r="E426" s="210" t="s">
        <v>224</v>
      </c>
      <c r="F426" s="209">
        <v>-40.899278000000002</v>
      </c>
      <c r="G426" s="209">
        <v>-72.413477999999998</v>
      </c>
      <c r="H426" s="212">
        <v>5.8461664259757178E-2</v>
      </c>
      <c r="J426" s="15"/>
      <c r="K426" s="10"/>
      <c r="M426" s="185"/>
      <c r="N426" s="28"/>
      <c r="O426" s="116"/>
      <c r="P426" s="116"/>
      <c r="Q426" s="118"/>
      <c r="R426" s="118"/>
      <c r="S426" s="4"/>
    </row>
    <row r="427" spans="1:19" x14ac:dyDescent="0.35">
      <c r="A427" s="137"/>
      <c r="B427" s="206" t="s">
        <v>701</v>
      </c>
      <c r="C427" s="207" t="s">
        <v>554</v>
      </c>
      <c r="D427" s="210" t="s">
        <v>926</v>
      </c>
      <c r="E427" s="210" t="s">
        <v>162</v>
      </c>
      <c r="F427" s="209">
        <v>-37.964972000000003</v>
      </c>
      <c r="G427" s="209">
        <v>-71.977654000000001</v>
      </c>
      <c r="H427" s="212">
        <v>5.8199041494385241E-2</v>
      </c>
      <c r="J427" s="15"/>
      <c r="K427" s="10"/>
      <c r="M427" s="185"/>
      <c r="N427" s="28"/>
      <c r="O427" s="116"/>
      <c r="P427" s="116"/>
      <c r="Q427" s="118"/>
      <c r="R427" s="118"/>
      <c r="S427" s="4"/>
    </row>
    <row r="428" spans="1:19" x14ac:dyDescent="0.35">
      <c r="A428" s="137"/>
      <c r="B428" s="206" t="s">
        <v>700</v>
      </c>
      <c r="C428" s="207" t="s">
        <v>869</v>
      </c>
      <c r="D428" s="210" t="s">
        <v>925</v>
      </c>
      <c r="E428" s="210" t="s">
        <v>197</v>
      </c>
      <c r="F428" s="209">
        <v>-38.578322999999997</v>
      </c>
      <c r="G428" s="209">
        <v>-71.443843000000001</v>
      </c>
      <c r="H428" s="212">
        <v>5.9356228630683121E-2</v>
      </c>
      <c r="J428" s="15"/>
      <c r="K428" s="10"/>
      <c r="M428" s="185"/>
      <c r="N428" s="28"/>
      <c r="O428" s="116"/>
      <c r="P428" s="116"/>
      <c r="Q428" s="118"/>
      <c r="R428" s="118"/>
      <c r="S428" s="4"/>
    </row>
    <row r="429" spans="1:19" x14ac:dyDescent="0.35">
      <c r="A429" s="137"/>
      <c r="B429" s="206" t="s">
        <v>702</v>
      </c>
      <c r="C429" s="207" t="s">
        <v>871</v>
      </c>
      <c r="D429" s="210" t="s">
        <v>931</v>
      </c>
      <c r="E429" s="210" t="s">
        <v>9</v>
      </c>
      <c r="F429" s="209">
        <v>-19.095694000000002</v>
      </c>
      <c r="G429" s="209">
        <v>-69.110777999999996</v>
      </c>
      <c r="H429" s="212">
        <v>5.8387564561030614E-2</v>
      </c>
      <c r="J429" s="15"/>
      <c r="K429" s="10"/>
      <c r="M429" s="185"/>
      <c r="N429" s="114"/>
      <c r="O429" s="116"/>
      <c r="P429" s="116"/>
      <c r="Q429" s="118"/>
      <c r="R429" s="118"/>
      <c r="S429" s="4"/>
    </row>
    <row r="430" spans="1:19" x14ac:dyDescent="0.35">
      <c r="A430" s="137"/>
      <c r="B430" s="206" t="s">
        <v>703</v>
      </c>
      <c r="C430" s="207" t="s">
        <v>704</v>
      </c>
      <c r="D430" s="210" t="s">
        <v>928</v>
      </c>
      <c r="E430" s="210" t="s">
        <v>129</v>
      </c>
      <c r="F430" s="209">
        <v>-35.051183000000002</v>
      </c>
      <c r="G430" s="209">
        <v>-70.521496999999997</v>
      </c>
      <c r="H430" s="212">
        <v>5.7169307765022985E-2</v>
      </c>
      <c r="J430" s="15"/>
      <c r="K430" s="10"/>
      <c r="M430" s="185"/>
      <c r="N430" s="28"/>
      <c r="O430" s="116"/>
      <c r="P430" s="116"/>
      <c r="Q430" s="118"/>
      <c r="R430" s="118"/>
      <c r="S430" s="4"/>
    </row>
    <row r="431" spans="1:19" x14ac:dyDescent="0.35">
      <c r="A431" s="137"/>
      <c r="B431" s="206" t="s">
        <v>706</v>
      </c>
      <c r="C431" s="207" t="s">
        <v>564</v>
      </c>
      <c r="D431" s="210" t="s">
        <v>926</v>
      </c>
      <c r="E431" s="210" t="s">
        <v>166</v>
      </c>
      <c r="F431" s="209">
        <v>-37.529637000000001</v>
      </c>
      <c r="G431" s="209">
        <v>-71.699222000000006</v>
      </c>
      <c r="H431" s="212">
        <v>5.7047663679541047E-2</v>
      </c>
      <c r="J431" s="15"/>
      <c r="K431" s="10"/>
      <c r="M431" s="185"/>
      <c r="N431" s="28"/>
      <c r="O431" s="116"/>
      <c r="P431" s="116"/>
      <c r="Q431" s="118"/>
      <c r="R431" s="118"/>
      <c r="S431" s="4"/>
    </row>
    <row r="432" spans="1:19" x14ac:dyDescent="0.35">
      <c r="A432" s="137"/>
      <c r="B432" s="206" t="s">
        <v>707</v>
      </c>
      <c r="C432" s="207" t="s">
        <v>872</v>
      </c>
      <c r="D432" s="210" t="s">
        <v>931</v>
      </c>
      <c r="E432" s="210" t="s">
        <v>10</v>
      </c>
      <c r="F432" s="209">
        <v>-19.563330000000001</v>
      </c>
      <c r="G432" s="209">
        <v>-69.330009000000004</v>
      </c>
      <c r="H432" s="212">
        <v>5.7683724464193523E-2</v>
      </c>
      <c r="J432" s="15"/>
      <c r="K432" s="10"/>
      <c r="M432" s="185"/>
      <c r="N432" s="28"/>
      <c r="O432" s="116"/>
      <c r="P432" s="116"/>
      <c r="Q432" s="118"/>
      <c r="R432" s="118"/>
      <c r="S432" s="4"/>
    </row>
    <row r="433" spans="1:26" x14ac:dyDescent="0.35">
      <c r="A433" s="137"/>
      <c r="B433" s="206" t="s">
        <v>708</v>
      </c>
      <c r="C433" s="207" t="s">
        <v>875</v>
      </c>
      <c r="D433" s="210" t="s">
        <v>932</v>
      </c>
      <c r="E433" s="210" t="s">
        <v>311</v>
      </c>
      <c r="F433" s="209">
        <v>-40.028272000000001</v>
      </c>
      <c r="G433" s="209">
        <v>-73.001261</v>
      </c>
      <c r="H433" s="212">
        <v>5.6114893497761872E-2</v>
      </c>
      <c r="J433" s="15"/>
      <c r="K433" s="10"/>
      <c r="M433" s="185"/>
      <c r="N433" s="28"/>
      <c r="O433" s="116"/>
      <c r="P433" s="116"/>
      <c r="Q433" s="118"/>
      <c r="R433" s="118"/>
      <c r="S433" s="4"/>
    </row>
    <row r="434" spans="1:26" x14ac:dyDescent="0.35">
      <c r="A434" s="137"/>
      <c r="B434" s="206" t="s">
        <v>709</v>
      </c>
      <c r="C434" s="207" t="s">
        <v>542</v>
      </c>
      <c r="D434" s="210" t="s">
        <v>924</v>
      </c>
      <c r="E434" s="210" t="s">
        <v>41</v>
      </c>
      <c r="F434" s="209">
        <v>-31.0459</v>
      </c>
      <c r="G434" s="209">
        <v>-71.531000000000006</v>
      </c>
      <c r="H434" s="212">
        <v>5.6641678012930352E-2</v>
      </c>
      <c r="I434" s="18"/>
      <c r="J434" s="15"/>
      <c r="K434" s="10"/>
      <c r="M434" s="185"/>
      <c r="N434" s="28"/>
      <c r="O434" s="116"/>
      <c r="P434" s="116"/>
      <c r="Q434" s="118"/>
      <c r="R434" s="118"/>
      <c r="S434" s="4"/>
    </row>
    <row r="435" spans="1:26" x14ac:dyDescent="0.35">
      <c r="A435" s="137"/>
      <c r="B435" s="206" t="s">
        <v>710</v>
      </c>
      <c r="C435" s="207" t="s">
        <v>543</v>
      </c>
      <c r="D435" s="210" t="s">
        <v>934</v>
      </c>
      <c r="E435" s="210" t="s">
        <v>206</v>
      </c>
      <c r="F435" s="208">
        <v>-41.726948</v>
      </c>
      <c r="G435" s="208">
        <v>-72.028368999999998</v>
      </c>
      <c r="H435" s="212">
        <v>5.6338296003990158E-2</v>
      </c>
      <c r="J435" s="15"/>
      <c r="K435" s="10"/>
      <c r="M435" s="185"/>
      <c r="N435" s="28"/>
      <c r="O435" s="116"/>
      <c r="P435" s="116"/>
      <c r="Q435" s="123"/>
      <c r="R435" s="123"/>
      <c r="S435" s="4"/>
    </row>
    <row r="436" spans="1:26" s="19" customFormat="1" x14ac:dyDescent="0.35">
      <c r="A436" s="137"/>
      <c r="B436" s="206" t="s">
        <v>711</v>
      </c>
      <c r="C436" s="207" t="s">
        <v>712</v>
      </c>
      <c r="D436" s="210" t="s">
        <v>928</v>
      </c>
      <c r="E436" s="210" t="s">
        <v>124</v>
      </c>
      <c r="F436" s="209">
        <v>-35.154072999999997</v>
      </c>
      <c r="G436" s="209">
        <v>-71.112059000000002</v>
      </c>
      <c r="H436" s="212">
        <v>5.6063670932276446E-2</v>
      </c>
      <c r="I436"/>
      <c r="J436" s="15"/>
      <c r="K436" s="140"/>
      <c r="M436" s="185"/>
      <c r="N436" s="28"/>
      <c r="O436" s="116"/>
      <c r="P436" s="116"/>
      <c r="Q436" s="118"/>
      <c r="R436" s="118"/>
      <c r="S436" s="4"/>
      <c r="T436"/>
      <c r="U436"/>
      <c r="V436"/>
      <c r="W436"/>
      <c r="X436"/>
      <c r="Y436"/>
      <c r="Z436"/>
    </row>
    <row r="437" spans="1:26" s="19" customFormat="1" x14ac:dyDescent="0.35">
      <c r="A437" s="137"/>
      <c r="B437" s="206" t="s">
        <v>713</v>
      </c>
      <c r="C437" s="207" t="s">
        <v>544</v>
      </c>
      <c r="D437" s="210" t="s">
        <v>934</v>
      </c>
      <c r="E437" s="210" t="s">
        <v>231</v>
      </c>
      <c r="F437" s="209">
        <v>-43.176428000000001</v>
      </c>
      <c r="G437" s="209">
        <v>-71.757422000000005</v>
      </c>
      <c r="H437" s="212">
        <v>5.6045412950415117E-2</v>
      </c>
      <c r="I437"/>
      <c r="J437" s="15"/>
      <c r="K437" s="142"/>
      <c r="M437" s="185"/>
      <c r="N437" s="28"/>
      <c r="O437" s="116"/>
      <c r="P437" s="116"/>
      <c r="Q437" s="118"/>
      <c r="R437" s="118"/>
      <c r="S437" s="4"/>
      <c r="T437"/>
      <c r="U437"/>
      <c r="V437"/>
      <c r="W437"/>
      <c r="X437"/>
      <c r="Y437"/>
      <c r="Z437"/>
    </row>
    <row r="438" spans="1:26" x14ac:dyDescent="0.35">
      <c r="A438" s="137"/>
      <c r="B438" s="206" t="s">
        <v>714</v>
      </c>
      <c r="C438" s="207" t="s">
        <v>545</v>
      </c>
      <c r="D438" s="210" t="s">
        <v>931</v>
      </c>
      <c r="E438" s="210" t="s">
        <v>7</v>
      </c>
      <c r="F438" s="208">
        <v>-20.132873</v>
      </c>
      <c r="G438" s="208">
        <v>-69.184554000000006</v>
      </c>
      <c r="H438" s="212">
        <v>5.6031253951238535E-2</v>
      </c>
      <c r="J438" s="15"/>
      <c r="K438" s="10"/>
      <c r="M438" s="185"/>
      <c r="N438" s="28"/>
      <c r="O438" s="116"/>
      <c r="P438" s="116"/>
      <c r="Q438" s="123"/>
      <c r="R438" s="123"/>
      <c r="S438" s="4"/>
    </row>
    <row r="439" spans="1:26" x14ac:dyDescent="0.35">
      <c r="A439" s="137"/>
      <c r="B439" s="206" t="s">
        <v>715</v>
      </c>
      <c r="C439" s="207" t="s">
        <v>546</v>
      </c>
      <c r="D439" s="210" t="s">
        <v>928</v>
      </c>
      <c r="E439" s="210" t="s">
        <v>138</v>
      </c>
      <c r="F439" s="209">
        <v>-35.461758000000003</v>
      </c>
      <c r="G439" s="209">
        <v>-72.091729000000001</v>
      </c>
      <c r="H439" s="212">
        <v>5.578714856140448E-2</v>
      </c>
      <c r="J439" s="15"/>
      <c r="K439" s="10"/>
      <c r="M439" s="185"/>
      <c r="N439" s="28"/>
      <c r="O439" s="116"/>
      <c r="P439" s="116"/>
      <c r="Q439" s="118"/>
      <c r="R439" s="118"/>
      <c r="S439" s="4"/>
    </row>
    <row r="440" spans="1:26" x14ac:dyDescent="0.35">
      <c r="A440" s="137"/>
      <c r="B440" s="206" t="s">
        <v>716</v>
      </c>
      <c r="C440" s="207" t="s">
        <v>873</v>
      </c>
      <c r="D440" s="210" t="s">
        <v>934</v>
      </c>
      <c r="E440" s="210" t="s">
        <v>225</v>
      </c>
      <c r="F440" s="209">
        <v>-40.960909000000001</v>
      </c>
      <c r="G440" s="209">
        <v>-73.284681000000006</v>
      </c>
      <c r="H440" s="212">
        <v>5.6640654475056888E-2</v>
      </c>
      <c r="J440" s="15"/>
      <c r="K440" s="10"/>
      <c r="M440" s="185"/>
      <c r="N440" s="28"/>
      <c r="O440" s="116"/>
      <c r="P440" s="116"/>
      <c r="Q440" s="118"/>
      <c r="R440" s="118"/>
      <c r="S440" s="4"/>
    </row>
    <row r="441" spans="1:26" x14ac:dyDescent="0.35">
      <c r="A441" s="137"/>
      <c r="B441" s="206" t="s">
        <v>717</v>
      </c>
      <c r="C441" s="207" t="s">
        <v>718</v>
      </c>
      <c r="D441" s="210" t="s">
        <v>928</v>
      </c>
      <c r="E441" s="210" t="s">
        <v>134</v>
      </c>
      <c r="F441" s="208">
        <v>-35.866107999999997</v>
      </c>
      <c r="G441" s="208">
        <v>-71.119041999999993</v>
      </c>
      <c r="H441" s="212">
        <v>5.5616450920257757E-2</v>
      </c>
      <c r="J441" s="15"/>
      <c r="K441" s="10"/>
      <c r="M441" s="185"/>
      <c r="N441" s="28"/>
      <c r="O441" s="116"/>
      <c r="P441" s="116"/>
      <c r="Q441" s="123"/>
      <c r="R441" s="123"/>
      <c r="S441" s="4"/>
    </row>
    <row r="442" spans="1:26" x14ac:dyDescent="0.35">
      <c r="A442" s="137"/>
      <c r="B442" s="206" t="s">
        <v>719</v>
      </c>
      <c r="C442" s="207" t="s">
        <v>783</v>
      </c>
      <c r="D442" s="210" t="s">
        <v>934</v>
      </c>
      <c r="E442" s="210" t="s">
        <v>224</v>
      </c>
      <c r="F442" s="208">
        <v>-40.879339000000002</v>
      </c>
      <c r="G442" s="208">
        <v>-72.178281999999996</v>
      </c>
      <c r="H442" s="212">
        <v>5.5415119791386663E-2</v>
      </c>
      <c r="J442" s="15"/>
      <c r="K442" s="10"/>
      <c r="M442" s="185"/>
      <c r="N442" s="28"/>
      <c r="O442" s="116"/>
      <c r="P442" s="116"/>
      <c r="Q442" s="123"/>
      <c r="R442" s="123"/>
      <c r="S442" s="4"/>
    </row>
    <row r="443" spans="1:26" x14ac:dyDescent="0.35">
      <c r="A443" s="137"/>
      <c r="B443" s="206" t="s">
        <v>720</v>
      </c>
      <c r="C443" s="207" t="s">
        <v>555</v>
      </c>
      <c r="D443" s="210" t="s">
        <v>928</v>
      </c>
      <c r="E443" s="210" t="s">
        <v>114</v>
      </c>
      <c r="F443" s="208">
        <v>-35.153891999999999</v>
      </c>
      <c r="G443" s="208">
        <v>-71.874377999999993</v>
      </c>
      <c r="H443" s="212">
        <v>5.5237009143010822E-2</v>
      </c>
      <c r="J443" s="15"/>
      <c r="K443" s="10"/>
      <c r="M443" s="185"/>
      <c r="N443" s="28"/>
      <c r="O443" s="116"/>
      <c r="P443" s="116"/>
      <c r="Q443" s="123"/>
      <c r="R443" s="123"/>
      <c r="S443" s="4"/>
    </row>
    <row r="444" spans="1:26" x14ac:dyDescent="0.35">
      <c r="A444" s="137"/>
      <c r="B444" s="206" t="s">
        <v>721</v>
      </c>
      <c r="C444" s="207" t="s">
        <v>547</v>
      </c>
      <c r="D444" s="210" t="s">
        <v>934</v>
      </c>
      <c r="E444" s="210" t="s">
        <v>233</v>
      </c>
      <c r="F444" s="208">
        <v>-43.699159999999999</v>
      </c>
      <c r="G444" s="208">
        <v>-72.131541999999996</v>
      </c>
      <c r="H444" s="212">
        <v>5.5057964665648412E-2</v>
      </c>
      <c r="J444" s="15"/>
      <c r="K444" s="10"/>
      <c r="M444" s="185"/>
      <c r="N444" s="28"/>
      <c r="O444" s="116"/>
      <c r="P444" s="116"/>
      <c r="Q444" s="123"/>
      <c r="R444" s="123"/>
      <c r="S444" s="4"/>
    </row>
    <row r="445" spans="1:26" x14ac:dyDescent="0.35">
      <c r="A445" s="137"/>
      <c r="B445" s="206" t="s">
        <v>722</v>
      </c>
      <c r="C445" s="207" t="s">
        <v>556</v>
      </c>
      <c r="D445" s="210" t="s">
        <v>924</v>
      </c>
      <c r="E445" s="210" t="s">
        <v>34</v>
      </c>
      <c r="F445" s="208">
        <v>-31.581399999999999</v>
      </c>
      <c r="G445" s="208">
        <v>-70.782799999999995</v>
      </c>
      <c r="H445" s="212">
        <v>5.5039962562331617E-2</v>
      </c>
      <c r="I445" s="18"/>
      <c r="J445" s="15"/>
      <c r="K445" s="10"/>
      <c r="M445" s="185"/>
      <c r="N445" s="28"/>
      <c r="O445" s="116"/>
      <c r="P445" s="116"/>
      <c r="Q445" s="123"/>
      <c r="R445" s="123"/>
      <c r="S445" s="4"/>
    </row>
    <row r="446" spans="1:26" x14ac:dyDescent="0.35">
      <c r="A446" s="137"/>
      <c r="B446" s="206" t="s">
        <v>723</v>
      </c>
      <c r="C446" s="207" t="s">
        <v>565</v>
      </c>
      <c r="D446" s="210" t="s">
        <v>928</v>
      </c>
      <c r="E446" s="210" t="s">
        <v>114</v>
      </c>
      <c r="F446" s="209">
        <v>-35.205264</v>
      </c>
      <c r="G446" s="209">
        <v>-71.863198999999994</v>
      </c>
      <c r="H446" s="212">
        <v>5.4608357109854989E-2</v>
      </c>
      <c r="J446" s="15"/>
      <c r="K446" s="10"/>
      <c r="M446" s="185"/>
      <c r="N446" s="28"/>
      <c r="O446" s="116"/>
      <c r="P446" s="116"/>
      <c r="Q446" s="118"/>
      <c r="R446" s="118"/>
      <c r="S446" s="4"/>
    </row>
    <row r="447" spans="1:26" x14ac:dyDescent="0.35">
      <c r="A447" s="137"/>
      <c r="B447" s="206" t="s">
        <v>724</v>
      </c>
      <c r="C447" s="207" t="s">
        <v>882</v>
      </c>
      <c r="D447" s="210" t="s">
        <v>934</v>
      </c>
      <c r="E447" s="210" t="s">
        <v>214</v>
      </c>
      <c r="F447" s="208">
        <v>-41.949317000000001</v>
      </c>
      <c r="G447" s="208">
        <v>-73.699697</v>
      </c>
      <c r="H447" s="212">
        <v>5.4457930471268741E-2</v>
      </c>
      <c r="J447" s="15"/>
      <c r="K447" s="10"/>
      <c r="M447" s="185"/>
      <c r="N447" s="28"/>
      <c r="O447" s="116"/>
      <c r="P447" s="116"/>
      <c r="Q447" s="123"/>
      <c r="R447" s="123"/>
      <c r="S447" s="4"/>
    </row>
    <row r="448" spans="1:26" x14ac:dyDescent="0.35">
      <c r="A448" s="137"/>
      <c r="B448" s="206" t="s">
        <v>725</v>
      </c>
      <c r="C448" s="207" t="s">
        <v>566</v>
      </c>
      <c r="D448" s="210" t="s">
        <v>934</v>
      </c>
      <c r="E448" s="210" t="s">
        <v>208</v>
      </c>
      <c r="F448" s="209">
        <v>-41.021912999999998</v>
      </c>
      <c r="G448" s="209">
        <v>-72.941320000000005</v>
      </c>
      <c r="H448" s="212">
        <v>5.435305741989558E-2</v>
      </c>
      <c r="J448" s="15"/>
      <c r="K448" s="10"/>
      <c r="M448" s="185"/>
      <c r="N448" s="28"/>
      <c r="O448" s="116"/>
      <c r="P448" s="116"/>
      <c r="Q448" s="118"/>
      <c r="R448" s="118"/>
      <c r="S448" s="4"/>
    </row>
    <row r="449" spans="1:19" x14ac:dyDescent="0.35">
      <c r="A449" s="137"/>
      <c r="B449" s="206" t="s">
        <v>726</v>
      </c>
      <c r="C449" s="207" t="s">
        <v>879</v>
      </c>
      <c r="D449" s="210" t="s">
        <v>927</v>
      </c>
      <c r="E449" s="210" t="s">
        <v>434</v>
      </c>
      <c r="F449" s="209">
        <v>-36.338054</v>
      </c>
      <c r="G449" s="209">
        <v>-72.262888000000004</v>
      </c>
      <c r="H449" s="212">
        <v>5.5166741564180929E-2</v>
      </c>
      <c r="J449" s="15"/>
      <c r="K449" s="10"/>
      <c r="M449" s="185"/>
      <c r="N449" s="28"/>
      <c r="O449" s="116"/>
      <c r="P449" s="116"/>
      <c r="Q449" s="118"/>
      <c r="R449" s="118"/>
      <c r="S449" s="4"/>
    </row>
    <row r="450" spans="1:19" x14ac:dyDescent="0.35">
      <c r="A450" s="137"/>
      <c r="B450" s="213" t="s">
        <v>727</v>
      </c>
      <c r="C450" s="204" t="s">
        <v>557</v>
      </c>
      <c r="D450" s="210" t="s">
        <v>935</v>
      </c>
      <c r="E450" s="210" t="s">
        <v>15</v>
      </c>
      <c r="F450" s="215">
        <v>-22.262796999999999</v>
      </c>
      <c r="G450" s="215">
        <v>-68.165851000000004</v>
      </c>
      <c r="H450" s="212">
        <v>5.41145363492153E-2</v>
      </c>
      <c r="J450" s="15"/>
      <c r="K450" s="10"/>
      <c r="M450" s="137"/>
      <c r="N450" s="138"/>
      <c r="O450" s="116"/>
      <c r="P450" s="116"/>
      <c r="Q450" s="139"/>
      <c r="R450" s="139"/>
      <c r="S450" s="4"/>
    </row>
    <row r="451" spans="1:19" x14ac:dyDescent="0.35">
      <c r="A451" s="137"/>
      <c r="B451" s="206" t="s">
        <v>728</v>
      </c>
      <c r="C451" s="207" t="s">
        <v>883</v>
      </c>
      <c r="D451" s="210" t="s">
        <v>932</v>
      </c>
      <c r="E451" s="210" t="s">
        <v>311</v>
      </c>
      <c r="F451" s="208">
        <v>-40.178299000000003</v>
      </c>
      <c r="G451" s="208">
        <v>-72.815441000000007</v>
      </c>
      <c r="H451" s="212">
        <v>5.4374010944407296E-2</v>
      </c>
      <c r="J451" s="15"/>
      <c r="K451" s="10"/>
      <c r="M451" s="185"/>
      <c r="N451" s="28"/>
      <c r="O451" s="116"/>
      <c r="P451" s="116"/>
      <c r="Q451" s="123"/>
      <c r="R451" s="123"/>
      <c r="S451" s="4"/>
    </row>
    <row r="452" spans="1:19" x14ac:dyDescent="0.35">
      <c r="A452" s="137"/>
      <c r="B452" s="206" t="s">
        <v>729</v>
      </c>
      <c r="C452" s="207" t="s">
        <v>548</v>
      </c>
      <c r="D452" s="210" t="s">
        <v>937</v>
      </c>
      <c r="E452" s="210" t="s">
        <v>239</v>
      </c>
      <c r="F452" s="208">
        <v>-47.414124999999999</v>
      </c>
      <c r="G452" s="208">
        <v>-72.389557999999994</v>
      </c>
      <c r="H452" s="212">
        <v>4.7930941083210138E-2</v>
      </c>
      <c r="I452" s="18"/>
      <c r="J452" s="15"/>
      <c r="K452" s="10"/>
      <c r="M452" s="185"/>
      <c r="N452" s="28"/>
      <c r="O452" s="116"/>
      <c r="P452" s="116"/>
      <c r="Q452" s="123"/>
      <c r="R452" s="123"/>
      <c r="S452" s="4"/>
    </row>
    <row r="453" spans="1:19" x14ac:dyDescent="0.35">
      <c r="A453" s="137"/>
      <c r="B453" s="206" t="s">
        <v>730</v>
      </c>
      <c r="C453" s="207" t="s">
        <v>874</v>
      </c>
      <c r="D453" s="210" t="s">
        <v>932</v>
      </c>
      <c r="E453" s="210" t="s">
        <v>316</v>
      </c>
      <c r="F453" s="209">
        <v>-40.445459</v>
      </c>
      <c r="G453" s="209">
        <v>-72.627583000000001</v>
      </c>
      <c r="H453" s="212">
        <v>5.6518920272064205E-2</v>
      </c>
      <c r="J453" s="15"/>
      <c r="K453" s="10"/>
      <c r="M453" s="185"/>
      <c r="N453" s="28"/>
      <c r="O453" s="116"/>
      <c r="P453" s="116"/>
      <c r="Q453" s="118"/>
      <c r="R453" s="118"/>
      <c r="S453" s="4"/>
    </row>
    <row r="454" spans="1:19" x14ac:dyDescent="0.35">
      <c r="A454" s="137"/>
      <c r="B454" s="206" t="s">
        <v>731</v>
      </c>
      <c r="C454" s="207" t="s">
        <v>733</v>
      </c>
      <c r="D454" s="210" t="s">
        <v>934</v>
      </c>
      <c r="E454" s="210" t="s">
        <v>230</v>
      </c>
      <c r="F454" s="208">
        <v>-43.174044000000002</v>
      </c>
      <c r="G454" s="208">
        <v>-72.430867000000006</v>
      </c>
      <c r="H454" s="212">
        <v>5.3570210380101312E-2</v>
      </c>
      <c r="J454" s="15"/>
      <c r="K454" s="10"/>
      <c r="M454" s="185"/>
      <c r="N454" s="28"/>
      <c r="O454" s="116"/>
      <c r="P454" s="116"/>
      <c r="Q454" s="123"/>
      <c r="R454" s="123"/>
      <c r="S454" s="4"/>
    </row>
    <row r="455" spans="1:19" x14ac:dyDescent="0.35">
      <c r="A455" s="137"/>
      <c r="B455" s="206" t="s">
        <v>732</v>
      </c>
      <c r="C455" s="207" t="s">
        <v>876</v>
      </c>
      <c r="D455" s="210" t="s">
        <v>929</v>
      </c>
      <c r="E455" s="210" t="s">
        <v>43</v>
      </c>
      <c r="F455" s="209">
        <v>-33.243214000000002</v>
      </c>
      <c r="G455" s="209">
        <v>-71.341389000000007</v>
      </c>
      <c r="H455" s="212">
        <v>5.6024430188506287E-2</v>
      </c>
      <c r="J455" s="15"/>
      <c r="K455" s="10"/>
      <c r="M455" s="185"/>
      <c r="N455" s="28"/>
      <c r="O455" s="116"/>
      <c r="P455" s="116"/>
      <c r="Q455" s="118"/>
      <c r="R455" s="118"/>
      <c r="S455" s="4"/>
    </row>
    <row r="456" spans="1:19" x14ac:dyDescent="0.35">
      <c r="A456" s="137"/>
      <c r="B456" s="206" t="s">
        <v>734</v>
      </c>
      <c r="C456" s="207" t="s">
        <v>549</v>
      </c>
      <c r="D456" s="210" t="s">
        <v>938</v>
      </c>
      <c r="E456" s="210" t="s">
        <v>252</v>
      </c>
      <c r="F456" s="209">
        <v>-49.120753000000001</v>
      </c>
      <c r="G456" s="209">
        <v>-74.410807000000005</v>
      </c>
      <c r="H456" s="212">
        <v>5.3508079477903474E-2</v>
      </c>
      <c r="J456" s="15"/>
      <c r="K456" s="10"/>
      <c r="M456" s="185"/>
      <c r="N456" s="28"/>
      <c r="O456" s="116"/>
      <c r="P456" s="116"/>
      <c r="Q456" s="118"/>
      <c r="R456" s="118"/>
      <c r="S456" s="4"/>
    </row>
    <row r="457" spans="1:19" x14ac:dyDescent="0.35">
      <c r="A457" s="137"/>
      <c r="B457" s="206" t="s">
        <v>736</v>
      </c>
      <c r="C457" s="207" t="s">
        <v>550</v>
      </c>
      <c r="D457" s="210" t="s">
        <v>929</v>
      </c>
      <c r="E457" s="210" t="s">
        <v>74</v>
      </c>
      <c r="F457" s="208">
        <v>-32.492203000000003</v>
      </c>
      <c r="G457" s="208">
        <v>-70.759091999999995</v>
      </c>
      <c r="H457" s="212">
        <v>5.3412193099949552E-2</v>
      </c>
      <c r="J457" s="15"/>
      <c r="K457" s="10"/>
      <c r="M457" s="185"/>
      <c r="N457" s="28"/>
      <c r="O457" s="116"/>
      <c r="P457" s="116"/>
      <c r="Q457" s="123"/>
      <c r="R457" s="123"/>
      <c r="S457" s="4"/>
    </row>
    <row r="458" spans="1:19" x14ac:dyDescent="0.35">
      <c r="A458" s="137"/>
      <c r="B458" s="206" t="s">
        <v>737</v>
      </c>
      <c r="C458" s="207" t="s">
        <v>887</v>
      </c>
      <c r="D458" s="210" t="s">
        <v>935</v>
      </c>
      <c r="E458" s="210" t="s">
        <v>15</v>
      </c>
      <c r="F458" s="209">
        <v>-22.281462000000001</v>
      </c>
      <c r="G458" s="209">
        <v>-68.314977999999996</v>
      </c>
      <c r="H458" s="212">
        <v>5.261544303938219E-2</v>
      </c>
      <c r="J458" s="15"/>
      <c r="K458" s="10"/>
      <c r="M458" s="185"/>
      <c r="N458" s="28"/>
      <c r="O458" s="116"/>
      <c r="P458" s="116"/>
      <c r="Q458" s="118"/>
      <c r="R458" s="118"/>
      <c r="S458" s="4"/>
    </row>
    <row r="459" spans="1:19" x14ac:dyDescent="0.35">
      <c r="A459" s="137"/>
      <c r="B459" s="206" t="s">
        <v>738</v>
      </c>
      <c r="C459" s="207" t="s">
        <v>888</v>
      </c>
      <c r="D459" s="210" t="s">
        <v>932</v>
      </c>
      <c r="E459" s="210" t="s">
        <v>306</v>
      </c>
      <c r="F459" s="208">
        <v>-39.684288000000002</v>
      </c>
      <c r="G459" s="208">
        <v>-73.265009000000006</v>
      </c>
      <c r="H459" s="212">
        <v>5.2323242115334449E-2</v>
      </c>
      <c r="J459" s="15"/>
      <c r="K459" s="10"/>
      <c r="M459" s="185"/>
      <c r="N459" s="28"/>
      <c r="O459" s="116"/>
      <c r="P459" s="116"/>
      <c r="Q459" s="123"/>
      <c r="R459" s="123"/>
      <c r="S459" s="4"/>
    </row>
    <row r="460" spans="1:19" x14ac:dyDescent="0.35">
      <c r="A460" s="137"/>
      <c r="B460" s="206" t="s">
        <v>739</v>
      </c>
      <c r="C460" s="207" t="s">
        <v>558</v>
      </c>
      <c r="D460" s="210" t="s">
        <v>930</v>
      </c>
      <c r="E460" s="210" t="s">
        <v>111</v>
      </c>
      <c r="F460" s="208">
        <v>-34.623730000000002</v>
      </c>
      <c r="G460" s="208">
        <v>-71.53707</v>
      </c>
      <c r="H460" s="212">
        <v>5.2726754984733872E-2</v>
      </c>
      <c r="J460" s="15"/>
      <c r="K460" s="10"/>
      <c r="M460" s="185"/>
      <c r="N460" s="28"/>
      <c r="O460" s="116"/>
      <c r="P460" s="116"/>
      <c r="Q460" s="123"/>
      <c r="R460" s="123"/>
      <c r="S460" s="4"/>
    </row>
    <row r="461" spans="1:19" x14ac:dyDescent="0.35">
      <c r="A461" s="137"/>
      <c r="B461" s="206" t="s">
        <v>740</v>
      </c>
      <c r="C461" s="207" t="s">
        <v>889</v>
      </c>
      <c r="D461" s="210" t="s">
        <v>937</v>
      </c>
      <c r="E461" s="210" t="s">
        <v>242</v>
      </c>
      <c r="F461" s="208">
        <v>-46.79</v>
      </c>
      <c r="G461" s="208">
        <v>-71.861000000000004</v>
      </c>
      <c r="H461" s="212">
        <v>4.5015099523654102E-2</v>
      </c>
      <c r="I461" s="18"/>
      <c r="J461" s="15"/>
      <c r="K461" s="10"/>
      <c r="M461" s="185"/>
      <c r="N461" s="28"/>
      <c r="O461" s="116"/>
      <c r="P461" s="116"/>
      <c r="Q461" s="123"/>
      <c r="R461" s="123"/>
      <c r="S461" s="4"/>
    </row>
    <row r="462" spans="1:19" x14ac:dyDescent="0.35">
      <c r="A462" s="137"/>
      <c r="B462" s="206" t="s">
        <v>741</v>
      </c>
      <c r="C462" s="207" t="s">
        <v>890</v>
      </c>
      <c r="D462" s="210" t="s">
        <v>936</v>
      </c>
      <c r="E462" s="210" t="s">
        <v>23</v>
      </c>
      <c r="F462" s="208">
        <v>-26.141859</v>
      </c>
      <c r="G462" s="208">
        <v>-70.662077999999994</v>
      </c>
      <c r="H462" s="212">
        <v>5.1687126979361508E-2</v>
      </c>
      <c r="J462" s="15"/>
      <c r="K462" s="10"/>
      <c r="M462" s="185"/>
      <c r="N462" s="28"/>
      <c r="O462" s="116"/>
      <c r="P462" s="116"/>
      <c r="Q462" s="123"/>
      <c r="R462" s="123"/>
      <c r="S462" s="4"/>
    </row>
    <row r="463" spans="1:19" x14ac:dyDescent="0.35">
      <c r="A463" s="137"/>
      <c r="B463" s="206" t="s">
        <v>742</v>
      </c>
      <c r="C463" s="207" t="s">
        <v>891</v>
      </c>
      <c r="D463" s="210" t="s">
        <v>929</v>
      </c>
      <c r="E463" s="210" t="s">
        <v>69</v>
      </c>
      <c r="F463" s="209">
        <v>-33.836888999999999</v>
      </c>
      <c r="G463" s="209">
        <v>-71.814411000000007</v>
      </c>
      <c r="H463" s="212">
        <v>5.0696843414928701E-2</v>
      </c>
      <c r="J463" s="15"/>
      <c r="K463" s="10"/>
      <c r="M463" s="185"/>
      <c r="N463" s="28"/>
      <c r="O463" s="116"/>
      <c r="P463" s="116"/>
      <c r="Q463" s="118"/>
      <c r="R463" s="118"/>
      <c r="S463" s="4"/>
    </row>
    <row r="464" spans="1:19" x14ac:dyDescent="0.35">
      <c r="A464" s="137"/>
      <c r="B464" s="206" t="s">
        <v>743</v>
      </c>
      <c r="C464" s="207" t="s">
        <v>892</v>
      </c>
      <c r="D464" s="210" t="s">
        <v>936</v>
      </c>
      <c r="E464" s="210" t="s">
        <v>447</v>
      </c>
      <c r="F464" s="208">
        <v>-26.438056</v>
      </c>
      <c r="G464" s="208">
        <v>-69.355833000000004</v>
      </c>
      <c r="H464" s="212">
        <v>5.0060107962848543E-2</v>
      </c>
      <c r="J464" s="15"/>
      <c r="K464" s="10"/>
      <c r="M464" s="185"/>
      <c r="N464" s="28"/>
      <c r="O464" s="116"/>
      <c r="P464" s="116"/>
      <c r="Q464" s="123"/>
      <c r="R464" s="123"/>
      <c r="S464" s="4"/>
    </row>
    <row r="465" spans="1:19" x14ac:dyDescent="0.35">
      <c r="A465" s="137"/>
      <c r="B465" s="206" t="s">
        <v>744</v>
      </c>
      <c r="C465" s="207" t="s">
        <v>942</v>
      </c>
      <c r="D465" s="210" t="s">
        <v>938</v>
      </c>
      <c r="E465" s="210" t="s">
        <v>249</v>
      </c>
      <c r="F465" s="208">
        <v>-53.254593999999997</v>
      </c>
      <c r="G465" s="208">
        <v>-70.326110999999997</v>
      </c>
      <c r="H465" s="212">
        <v>4.9736705255441403E-2</v>
      </c>
      <c r="J465" s="15"/>
      <c r="K465" s="10"/>
      <c r="M465" s="185"/>
      <c r="N465" s="28"/>
      <c r="O465" s="116"/>
      <c r="P465" s="116"/>
      <c r="Q465" s="123"/>
      <c r="R465" s="123"/>
      <c r="S465" s="4"/>
    </row>
    <row r="466" spans="1:19" x14ac:dyDescent="0.35">
      <c r="A466" s="137"/>
      <c r="B466" s="206" t="s">
        <v>745</v>
      </c>
      <c r="C466" s="207" t="s">
        <v>559</v>
      </c>
      <c r="D466" s="210" t="s">
        <v>926</v>
      </c>
      <c r="E466" s="210" t="s">
        <v>171</v>
      </c>
      <c r="F466" s="208">
        <v>-37.9332463</v>
      </c>
      <c r="G466" s="208">
        <v>-71.278511899999998</v>
      </c>
      <c r="H466" s="212">
        <v>4.9297835426726902E-2</v>
      </c>
      <c r="J466" s="15"/>
      <c r="K466" s="10"/>
      <c r="M466" s="185"/>
      <c r="N466" s="28"/>
      <c r="O466" s="116"/>
      <c r="P466" s="116"/>
      <c r="Q466" s="123"/>
      <c r="R466" s="123"/>
      <c r="S466" s="4"/>
    </row>
    <row r="467" spans="1:19" x14ac:dyDescent="0.35">
      <c r="A467" s="137"/>
      <c r="B467" s="206" t="s">
        <v>746</v>
      </c>
      <c r="C467" s="207" t="s">
        <v>560</v>
      </c>
      <c r="D467" s="210" t="s">
        <v>938</v>
      </c>
      <c r="E467" s="210" t="s">
        <v>248</v>
      </c>
      <c r="F467" s="208">
        <v>-55.080516000000003</v>
      </c>
      <c r="G467" s="208">
        <v>-67.076340999999999</v>
      </c>
      <c r="H467" s="212">
        <v>4.9230151426169565E-2</v>
      </c>
      <c r="J467" s="15"/>
      <c r="K467" s="10"/>
      <c r="M467" s="185"/>
      <c r="N467" s="28"/>
      <c r="O467" s="116"/>
      <c r="P467" s="116"/>
      <c r="Q467" s="123"/>
      <c r="R467" s="123"/>
      <c r="S467" s="4"/>
    </row>
    <row r="468" spans="1:19" x14ac:dyDescent="0.35">
      <c r="A468" s="137"/>
      <c r="B468" s="206" t="s">
        <v>747</v>
      </c>
      <c r="C468" s="207" t="s">
        <v>748</v>
      </c>
      <c r="D468" s="210" t="s">
        <v>926</v>
      </c>
      <c r="E468" s="210" t="s">
        <v>171</v>
      </c>
      <c r="F468" s="208">
        <v>-37.902946900000003</v>
      </c>
      <c r="G468" s="208">
        <v>-71.554171999999994</v>
      </c>
      <c r="H468" s="212">
        <v>4.320474648998588E-2</v>
      </c>
      <c r="J468" s="15"/>
      <c r="K468" s="10"/>
      <c r="M468" s="185"/>
      <c r="N468" s="28"/>
      <c r="O468" s="116"/>
      <c r="P468" s="116"/>
      <c r="Q468" s="123"/>
      <c r="R468" s="123"/>
      <c r="S468" s="4"/>
    </row>
    <row r="469" spans="1:19" x14ac:dyDescent="0.35">
      <c r="A469" s="137"/>
      <c r="B469" s="206" t="s">
        <v>749</v>
      </c>
      <c r="C469" s="207" t="s">
        <v>877</v>
      </c>
      <c r="D469" s="210" t="s">
        <v>935</v>
      </c>
      <c r="E469" s="210" t="s">
        <v>14</v>
      </c>
      <c r="F469" s="209">
        <v>-25.398800000000001</v>
      </c>
      <c r="G469" s="209">
        <v>-69.964468999999994</v>
      </c>
      <c r="H469" s="212">
        <v>5.5495281458356437E-2</v>
      </c>
      <c r="J469" s="15"/>
      <c r="K469" s="10"/>
      <c r="M469" s="185"/>
      <c r="N469" s="28"/>
      <c r="O469" s="116"/>
      <c r="P469" s="116"/>
      <c r="Q469" s="118"/>
      <c r="R469" s="118"/>
      <c r="S469" s="4"/>
    </row>
    <row r="470" spans="1:19" x14ac:dyDescent="0.35">
      <c r="A470" s="137"/>
      <c r="B470" s="206" t="s">
        <v>750</v>
      </c>
      <c r="C470" s="207" t="s">
        <v>878</v>
      </c>
      <c r="D470" s="210" t="s">
        <v>930</v>
      </c>
      <c r="E470" s="210" t="s">
        <v>941</v>
      </c>
      <c r="F470" s="209">
        <v>-34.287987999999999</v>
      </c>
      <c r="G470" s="209">
        <v>-71.622673000000006</v>
      </c>
      <c r="H470" s="212">
        <v>6.0802715462621108E-2</v>
      </c>
      <c r="J470" s="15"/>
      <c r="K470" s="10"/>
      <c r="M470" s="185"/>
      <c r="N470" s="28"/>
      <c r="O470" s="116"/>
      <c r="P470" s="116"/>
      <c r="Q470" s="118"/>
      <c r="R470" s="118"/>
      <c r="S470" s="4"/>
    </row>
    <row r="471" spans="1:19" x14ac:dyDescent="0.35">
      <c r="A471" s="137"/>
      <c r="B471" s="206" t="s">
        <v>751</v>
      </c>
      <c r="C471" s="207" t="s">
        <v>893</v>
      </c>
      <c r="D471" s="210" t="s">
        <v>938</v>
      </c>
      <c r="E471" s="210" t="s">
        <v>247</v>
      </c>
      <c r="F471" s="208">
        <v>-52.025134999999999</v>
      </c>
      <c r="G471" s="208">
        <v>-70.734354999999994</v>
      </c>
      <c r="H471" s="212">
        <v>4.9696797285307542E-2</v>
      </c>
      <c r="J471" s="15"/>
      <c r="K471" s="10"/>
      <c r="M471" s="185"/>
      <c r="N471" s="28"/>
      <c r="O471" s="116"/>
      <c r="P471" s="116"/>
      <c r="Q471" s="123"/>
      <c r="R471" s="123"/>
      <c r="S471" s="4"/>
    </row>
    <row r="472" spans="1:19" x14ac:dyDescent="0.35">
      <c r="A472" s="137"/>
      <c r="B472" s="206" t="s">
        <v>752</v>
      </c>
      <c r="C472" s="207" t="s">
        <v>880</v>
      </c>
      <c r="D472" s="210" t="s">
        <v>927</v>
      </c>
      <c r="E472" s="210" t="s">
        <v>428</v>
      </c>
      <c r="F472" s="209">
        <v>-36.083936000000001</v>
      </c>
      <c r="G472" s="209">
        <v>-72.504514</v>
      </c>
      <c r="H472" s="212">
        <v>5.5112987220866896E-2</v>
      </c>
      <c r="J472" s="15"/>
      <c r="K472" s="10"/>
      <c r="M472" s="191"/>
      <c r="N472" s="136"/>
      <c r="O472" s="116"/>
      <c r="P472" s="116"/>
      <c r="Q472" s="193"/>
      <c r="R472" s="193"/>
      <c r="S472" s="4"/>
    </row>
    <row r="473" spans="1:19" x14ac:dyDescent="0.35">
      <c r="A473" s="137"/>
      <c r="B473" s="206" t="s">
        <v>753</v>
      </c>
      <c r="C473" s="207" t="s">
        <v>561</v>
      </c>
      <c r="D473" s="210" t="s">
        <v>926</v>
      </c>
      <c r="E473" s="210" t="s">
        <v>154</v>
      </c>
      <c r="F473" s="209">
        <v>-37.347796000000002</v>
      </c>
      <c r="G473" s="209">
        <v>-73.611012000000002</v>
      </c>
      <c r="H473" s="212">
        <v>3.5337942143287837E-2</v>
      </c>
      <c r="J473" s="15"/>
      <c r="K473" s="10"/>
      <c r="M473" s="185"/>
      <c r="N473" s="28"/>
      <c r="O473" s="116"/>
      <c r="P473" s="116"/>
      <c r="Q473" s="118"/>
      <c r="R473" s="118"/>
      <c r="S473" s="4"/>
    </row>
    <row r="474" spans="1:19" x14ac:dyDescent="0.35">
      <c r="A474" s="137"/>
      <c r="B474" s="206" t="s">
        <v>754</v>
      </c>
      <c r="C474" s="207" t="s">
        <v>881</v>
      </c>
      <c r="D474" s="210" t="s">
        <v>934</v>
      </c>
      <c r="E474" s="210" t="s">
        <v>215</v>
      </c>
      <c r="F474" s="209">
        <v>-42.635078999999998</v>
      </c>
      <c r="G474" s="209">
        <v>-73.930291999999994</v>
      </c>
      <c r="H474" s="212">
        <v>5.4862701251141913E-2</v>
      </c>
      <c r="J474" s="15"/>
      <c r="K474" s="10"/>
      <c r="M474" s="185"/>
      <c r="N474" s="114"/>
      <c r="O474" s="116"/>
      <c r="P474" s="116"/>
      <c r="Q474" s="121"/>
      <c r="R474" s="121"/>
      <c r="S474" s="4"/>
    </row>
    <row r="475" spans="1:19" x14ac:dyDescent="0.35">
      <c r="A475" s="137"/>
      <c r="B475" s="206" t="s">
        <v>755</v>
      </c>
      <c r="C475" s="207" t="s">
        <v>884</v>
      </c>
      <c r="D475" s="210" t="s">
        <v>932</v>
      </c>
      <c r="E475" s="210" t="s">
        <v>4</v>
      </c>
      <c r="F475" s="209">
        <v>-39.678640999999999</v>
      </c>
      <c r="G475" s="209">
        <v>-72.653661</v>
      </c>
      <c r="H475" s="212">
        <v>5.4361674397077904E-2</v>
      </c>
      <c r="J475" s="15"/>
      <c r="K475" s="10"/>
      <c r="M475" s="185"/>
      <c r="N475" s="28"/>
      <c r="O475" s="116"/>
      <c r="P475" s="116"/>
      <c r="Q475" s="118"/>
      <c r="R475" s="118"/>
      <c r="S475" s="4"/>
    </row>
    <row r="476" spans="1:19" x14ac:dyDescent="0.35">
      <c r="A476" s="137"/>
      <c r="B476" s="206" t="s">
        <v>756</v>
      </c>
      <c r="C476" s="207" t="s">
        <v>757</v>
      </c>
      <c r="D476" s="210" t="s">
        <v>928</v>
      </c>
      <c r="E476" s="211" t="s">
        <v>114</v>
      </c>
      <c r="F476" s="209">
        <v>-35.163305000000001</v>
      </c>
      <c r="G476" s="209">
        <v>-71.806410999999997</v>
      </c>
      <c r="H476" s="212">
        <v>3.3850750553536889E-2</v>
      </c>
      <c r="J476" s="15"/>
      <c r="K476" s="10"/>
      <c r="M476" s="185"/>
      <c r="N476" s="28"/>
      <c r="O476" s="116"/>
      <c r="P476" s="117"/>
      <c r="Q476" s="118"/>
      <c r="R476" s="118"/>
      <c r="S476" s="4"/>
    </row>
    <row r="477" spans="1:19" s="18" customFormat="1" x14ac:dyDescent="0.35">
      <c r="A477" s="194"/>
      <c r="B477" s="206" t="s">
        <v>758</v>
      </c>
      <c r="C477" s="207" t="s">
        <v>958</v>
      </c>
      <c r="D477" s="210" t="s">
        <v>924</v>
      </c>
      <c r="E477" s="211" t="s">
        <v>30</v>
      </c>
      <c r="F477" s="209">
        <v>-30.281561</v>
      </c>
      <c r="G477" s="209">
        <v>-71.022071999999994</v>
      </c>
      <c r="H477" s="212">
        <v>3.3826060905019328E-2</v>
      </c>
      <c r="J477" s="197"/>
      <c r="K477" s="10"/>
      <c r="M477" s="120"/>
      <c r="N477" s="114"/>
      <c r="O477" s="195"/>
      <c r="P477" s="198"/>
      <c r="Q477" s="121"/>
      <c r="R477" s="121"/>
      <c r="S477" s="196"/>
    </row>
    <row r="478" spans="1:19" s="18" customFormat="1" x14ac:dyDescent="0.35">
      <c r="A478" s="194"/>
      <c r="B478" s="206" t="s">
        <v>759</v>
      </c>
      <c r="C478" s="207" t="s">
        <v>885</v>
      </c>
      <c r="D478" s="210" t="s">
        <v>936</v>
      </c>
      <c r="E478" s="210" t="s">
        <v>26</v>
      </c>
      <c r="F478" s="208">
        <v>-28.998850000000001</v>
      </c>
      <c r="G478" s="208">
        <v>-70.151850999999994</v>
      </c>
      <c r="H478" s="212">
        <v>5.4190442542907918E-2</v>
      </c>
      <c r="J478" s="197"/>
      <c r="K478" s="10"/>
      <c r="M478" s="120"/>
      <c r="N478" s="114"/>
      <c r="O478" s="195"/>
      <c r="P478" s="195"/>
      <c r="Q478" s="199"/>
      <c r="R478" s="199"/>
      <c r="S478" s="196"/>
    </row>
    <row r="479" spans="1:19" s="18" customFormat="1" x14ac:dyDescent="0.35">
      <c r="A479" s="194"/>
      <c r="B479" s="206" t="s">
        <v>761</v>
      </c>
      <c r="C479" s="207" t="s">
        <v>886</v>
      </c>
      <c r="D479" s="210" t="s">
        <v>935</v>
      </c>
      <c r="E479" s="210" t="s">
        <v>15</v>
      </c>
      <c r="F479" s="209">
        <v>-22.242028000000001</v>
      </c>
      <c r="G479" s="209">
        <v>-68.295226</v>
      </c>
      <c r="H479" s="212">
        <v>5.3099021526425136E-2</v>
      </c>
      <c r="J479" s="197"/>
      <c r="K479" s="10"/>
      <c r="M479" s="120"/>
      <c r="N479" s="114"/>
      <c r="O479" s="195"/>
      <c r="P479" s="195"/>
      <c r="Q479" s="121"/>
      <c r="R479" s="121"/>
      <c r="S479" s="196"/>
    </row>
    <row r="480" spans="1:19" s="18" customFormat="1" x14ac:dyDescent="0.35">
      <c r="A480" s="194"/>
      <c r="B480" s="206" t="s">
        <v>760</v>
      </c>
      <c r="C480" s="207" t="s">
        <v>895</v>
      </c>
      <c r="D480" s="210" t="s">
        <v>924</v>
      </c>
      <c r="E480" s="210" t="s">
        <v>1</v>
      </c>
      <c r="F480" s="209">
        <v>-30.017078000000001</v>
      </c>
      <c r="G480" s="209">
        <v>-71.197685000000007</v>
      </c>
      <c r="H480" s="212">
        <v>4.8126001089755052E-2</v>
      </c>
      <c r="J480" s="197"/>
      <c r="K480" s="10"/>
      <c r="M480" s="120"/>
      <c r="N480" s="114"/>
      <c r="O480" s="195"/>
      <c r="P480" s="195"/>
      <c r="Q480" s="121"/>
      <c r="R480" s="121"/>
      <c r="S480" s="196"/>
    </row>
    <row r="481" spans="1:19" s="18" customFormat="1" x14ac:dyDescent="0.35">
      <c r="A481" s="194"/>
      <c r="B481" s="206" t="s">
        <v>762</v>
      </c>
      <c r="C481" s="207" t="s">
        <v>896</v>
      </c>
      <c r="D481" s="210" t="s">
        <v>937</v>
      </c>
      <c r="E481" s="210" t="s">
        <v>940</v>
      </c>
      <c r="F481" s="208">
        <v>-48.207861000000001</v>
      </c>
      <c r="G481" s="208">
        <v>-72.323650999999998</v>
      </c>
      <c r="H481" s="212">
        <v>4.0714320298699612E-2</v>
      </c>
      <c r="J481" s="197"/>
      <c r="K481" s="10"/>
      <c r="M481" s="185"/>
      <c r="N481" s="114"/>
      <c r="O481" s="195"/>
      <c r="P481" s="195"/>
      <c r="Q481" s="199"/>
      <c r="R481" s="199"/>
      <c r="S481" s="196"/>
    </row>
    <row r="482" spans="1:19" s="18" customFormat="1" x14ac:dyDescent="0.35">
      <c r="A482" s="194"/>
      <c r="B482" s="206" t="s">
        <v>763</v>
      </c>
      <c r="C482" s="207" t="s">
        <v>897</v>
      </c>
      <c r="D482" s="210" t="s">
        <v>925</v>
      </c>
      <c r="E482" s="210" t="s">
        <v>194</v>
      </c>
      <c r="F482" s="208">
        <v>-37.959727000000001</v>
      </c>
      <c r="G482" s="208">
        <v>-72.204324900000003</v>
      </c>
      <c r="H482" s="212">
        <v>4.4468700570730109E-2</v>
      </c>
      <c r="J482" s="197"/>
      <c r="K482" s="10"/>
      <c r="M482" s="120"/>
      <c r="N482" s="114"/>
      <c r="O482" s="195"/>
      <c r="P482" s="195"/>
      <c r="Q482" s="199"/>
      <c r="R482" s="199"/>
      <c r="S482" s="196"/>
    </row>
    <row r="483" spans="1:19" s="18" customFormat="1" x14ac:dyDescent="0.35">
      <c r="A483" s="194"/>
      <c r="B483" s="206" t="s">
        <v>764</v>
      </c>
      <c r="C483" s="207" t="s">
        <v>898</v>
      </c>
      <c r="D483" s="210" t="s">
        <v>924</v>
      </c>
      <c r="E483" s="210" t="s">
        <v>34</v>
      </c>
      <c r="F483" s="209">
        <v>-31.5365</v>
      </c>
      <c r="G483" s="209">
        <v>-71.216700000000003</v>
      </c>
      <c r="H483" s="212">
        <v>4.424407283909803E-2</v>
      </c>
      <c r="J483" s="197"/>
      <c r="K483" s="10"/>
      <c r="M483" s="120"/>
      <c r="N483" s="114"/>
      <c r="O483" s="195"/>
      <c r="P483" s="195"/>
      <c r="Q483" s="121"/>
      <c r="R483" s="121"/>
      <c r="S483" s="196"/>
    </row>
    <row r="484" spans="1:19" s="18" customFormat="1" x14ac:dyDescent="0.35">
      <c r="A484" s="194"/>
      <c r="B484" s="206" t="s">
        <v>765</v>
      </c>
      <c r="C484" s="207" t="s">
        <v>894</v>
      </c>
      <c r="D484" s="210" t="s">
        <v>937</v>
      </c>
      <c r="E484" s="210" t="s">
        <v>235</v>
      </c>
      <c r="F484" s="208">
        <v>-44.664625000000001</v>
      </c>
      <c r="G484" s="208">
        <v>-72.270255000000006</v>
      </c>
      <c r="H484" s="212">
        <v>4.3450060431097261E-2</v>
      </c>
      <c r="J484" s="197"/>
      <c r="K484" s="10"/>
      <c r="M484" s="185"/>
      <c r="N484" s="114"/>
      <c r="O484" s="195"/>
      <c r="P484" s="195"/>
      <c r="Q484" s="199"/>
      <c r="R484" s="199"/>
      <c r="S484" s="196"/>
    </row>
    <row r="485" spans="1:19" s="18" customFormat="1" x14ac:dyDescent="0.35">
      <c r="A485" s="194"/>
      <c r="B485" s="206" t="s">
        <v>766</v>
      </c>
      <c r="C485" s="207" t="s">
        <v>245</v>
      </c>
      <c r="D485" s="210" t="s">
        <v>938</v>
      </c>
      <c r="E485" s="210" t="s">
        <v>245</v>
      </c>
      <c r="F485" s="208">
        <v>-52.267200000000003</v>
      </c>
      <c r="G485" s="208">
        <v>-71.183999999999997</v>
      </c>
      <c r="H485" s="212">
        <v>4.8649807092694612E-2</v>
      </c>
      <c r="J485" s="197"/>
      <c r="K485" s="10"/>
      <c r="M485" s="120"/>
      <c r="N485" s="114"/>
      <c r="O485" s="195"/>
      <c r="P485" s="195"/>
      <c r="Q485" s="199"/>
      <c r="R485" s="199"/>
      <c r="S485" s="196"/>
    </row>
    <row r="486" spans="1:19" s="18" customFormat="1" x14ac:dyDescent="0.35">
      <c r="A486" s="194"/>
      <c r="B486" s="206" t="s">
        <v>768</v>
      </c>
      <c r="C486" s="207" t="s">
        <v>767</v>
      </c>
      <c r="D486" s="210" t="s">
        <v>938</v>
      </c>
      <c r="E486" s="211" t="s">
        <v>775</v>
      </c>
      <c r="F486" s="209">
        <v>-50.862332861952403</v>
      </c>
      <c r="G486" s="209">
        <v>-72.318482499344398</v>
      </c>
      <c r="H486" s="212">
        <v>2.9273892928866639E-2</v>
      </c>
      <c r="J486" s="197"/>
      <c r="K486" s="10"/>
      <c r="M486" s="120"/>
      <c r="N486" s="114"/>
      <c r="O486" s="195"/>
      <c r="P486" s="198"/>
      <c r="Q486" s="121"/>
      <c r="R486" s="121"/>
      <c r="S486" s="196"/>
    </row>
    <row r="487" spans="1:19" s="18" customFormat="1" x14ac:dyDescent="0.35">
      <c r="A487" s="194"/>
      <c r="B487" s="206" t="s">
        <v>769</v>
      </c>
      <c r="C487" s="207" t="s">
        <v>899</v>
      </c>
      <c r="D487" s="210" t="s">
        <v>935</v>
      </c>
      <c r="E487" s="210" t="s">
        <v>16</v>
      </c>
      <c r="F487" s="209">
        <v>-21.200530000000001</v>
      </c>
      <c r="G487" s="209">
        <v>-68.340289999999996</v>
      </c>
      <c r="H487" s="212">
        <v>4.2148442967652869E-2</v>
      </c>
      <c r="J487" s="197"/>
      <c r="K487" s="10"/>
      <c r="M487" s="120"/>
      <c r="N487" s="114"/>
      <c r="O487" s="195"/>
      <c r="P487" s="195"/>
      <c r="Q487" s="121"/>
      <c r="R487" s="121"/>
      <c r="S487" s="196"/>
    </row>
    <row r="488" spans="1:19" s="18" customFormat="1" x14ac:dyDescent="0.35">
      <c r="A488" s="194"/>
      <c r="B488" s="206" t="s">
        <v>770</v>
      </c>
      <c r="C488" s="207" t="s">
        <v>900</v>
      </c>
      <c r="D488" s="210" t="s">
        <v>926</v>
      </c>
      <c r="E488" s="210" t="s">
        <v>163</v>
      </c>
      <c r="F488" s="208">
        <v>-37.489930000000001</v>
      </c>
      <c r="G488" s="208">
        <v>-72.945182000000003</v>
      </c>
      <c r="H488" s="212">
        <v>4.1199660709098987E-2</v>
      </c>
      <c r="J488" s="197"/>
      <c r="K488" s="10"/>
      <c r="M488" s="120"/>
      <c r="N488" s="114"/>
      <c r="O488" s="195"/>
      <c r="P488" s="195"/>
      <c r="Q488" s="199"/>
      <c r="R488" s="199"/>
      <c r="S488" s="196"/>
    </row>
    <row r="489" spans="1:19" s="18" customFormat="1" x14ac:dyDescent="0.35">
      <c r="A489" s="194"/>
      <c r="B489" s="206" t="s">
        <v>771</v>
      </c>
      <c r="C489" s="207" t="s">
        <v>901</v>
      </c>
      <c r="D489" s="210" t="s">
        <v>929</v>
      </c>
      <c r="E489" s="210" t="s">
        <v>69</v>
      </c>
      <c r="F489" s="208">
        <v>-33.783548457257297</v>
      </c>
      <c r="G489" s="208">
        <v>-71.714373623561102</v>
      </c>
      <c r="H489" s="212">
        <v>3.7579776953889012E-2</v>
      </c>
      <c r="J489" s="197"/>
      <c r="K489" s="10"/>
      <c r="M489" s="120"/>
      <c r="N489" s="114"/>
      <c r="O489" s="195"/>
      <c r="P489" s="195"/>
      <c r="Q489" s="199"/>
      <c r="R489" s="199"/>
      <c r="S489" s="196"/>
    </row>
    <row r="490" spans="1:19" s="18" customFormat="1" x14ac:dyDescent="0.35">
      <c r="A490" s="194"/>
      <c r="B490" s="206" t="s">
        <v>772</v>
      </c>
      <c r="C490" s="207" t="s">
        <v>902</v>
      </c>
      <c r="D490" s="210" t="s">
        <v>925</v>
      </c>
      <c r="E490" s="210" t="s">
        <v>180</v>
      </c>
      <c r="F490" s="208">
        <v>-39.369014999999997</v>
      </c>
      <c r="G490" s="208">
        <v>-72.467911999999998</v>
      </c>
      <c r="H490" s="212">
        <v>3.7302545363906474E-2</v>
      </c>
      <c r="J490" s="197"/>
      <c r="K490" s="10"/>
      <c r="M490" s="120"/>
      <c r="N490" s="114"/>
      <c r="O490" s="195"/>
      <c r="P490" s="195"/>
      <c r="Q490" s="199"/>
      <c r="R490" s="199"/>
      <c r="S490" s="196"/>
    </row>
    <row r="491" spans="1:19" s="18" customFormat="1" x14ac:dyDescent="0.35">
      <c r="A491" s="194"/>
      <c r="B491" s="206" t="s">
        <v>773</v>
      </c>
      <c r="C491" s="207" t="s">
        <v>903</v>
      </c>
      <c r="D491" s="210" t="s">
        <v>925</v>
      </c>
      <c r="E491" s="211" t="s">
        <v>185</v>
      </c>
      <c r="F491" s="209">
        <v>-39.024529000000001</v>
      </c>
      <c r="G491" s="209">
        <v>-72.967903000000007</v>
      </c>
      <c r="H491" s="212">
        <v>3.5205239023045995E-2</v>
      </c>
      <c r="J491" s="197"/>
      <c r="K491" s="10"/>
      <c r="M491" s="120"/>
      <c r="N491" s="114"/>
      <c r="O491" s="195"/>
      <c r="P491" s="198"/>
      <c r="Q491" s="121"/>
      <c r="R491" s="121"/>
      <c r="S491" s="196"/>
    </row>
    <row r="492" spans="1:19" s="18" customFormat="1" x14ac:dyDescent="0.35">
      <c r="A492" s="194"/>
      <c r="B492" s="206" t="s">
        <v>776</v>
      </c>
      <c r="C492" s="207" t="s">
        <v>904</v>
      </c>
      <c r="D492" s="210" t="s">
        <v>928</v>
      </c>
      <c r="E492" s="211" t="s">
        <v>133</v>
      </c>
      <c r="F492" s="209">
        <v>-35.971520165037298</v>
      </c>
      <c r="G492" s="209">
        <v>-71.478983476555001</v>
      </c>
      <c r="H492" s="212">
        <v>3.5103287463469822E-2</v>
      </c>
      <c r="J492" s="197"/>
      <c r="K492" s="10"/>
      <c r="M492" s="120"/>
      <c r="N492" s="114"/>
      <c r="O492" s="195"/>
      <c r="P492" s="198"/>
      <c r="Q492" s="121"/>
      <c r="R492" s="121"/>
      <c r="S492" s="196"/>
    </row>
    <row r="493" spans="1:19" s="18" customFormat="1" x14ac:dyDescent="0.35">
      <c r="A493" s="194"/>
      <c r="B493" s="206" t="s">
        <v>777</v>
      </c>
      <c r="C493" s="207" t="s">
        <v>905</v>
      </c>
      <c r="D493" s="210" t="s">
        <v>931</v>
      </c>
      <c r="E493" s="211" t="s">
        <v>10</v>
      </c>
      <c r="F493" s="209">
        <v>-19.637680599999999</v>
      </c>
      <c r="G493" s="209">
        <v>-69.242554099999893</v>
      </c>
      <c r="H493" s="212">
        <v>3.4943446110999365E-2</v>
      </c>
      <c r="J493" s="197"/>
      <c r="K493" s="10"/>
      <c r="M493" s="120"/>
      <c r="N493" s="114"/>
      <c r="O493" s="195"/>
      <c r="P493" s="198"/>
      <c r="Q493" s="121"/>
      <c r="R493" s="121"/>
      <c r="S493" s="196"/>
    </row>
    <row r="494" spans="1:19" s="18" customFormat="1" x14ac:dyDescent="0.35">
      <c r="A494" s="194"/>
      <c r="B494" s="206" t="s">
        <v>778</v>
      </c>
      <c r="C494" s="207" t="s">
        <v>906</v>
      </c>
      <c r="D494" s="210" t="s">
        <v>927</v>
      </c>
      <c r="E494" s="211" t="s">
        <v>438</v>
      </c>
      <c r="F494" s="209">
        <v>-36.481934083168099</v>
      </c>
      <c r="G494" s="209">
        <v>-72.325384297297106</v>
      </c>
      <c r="H494" s="212">
        <v>3.4468608673354752E-2</v>
      </c>
      <c r="J494" s="197"/>
      <c r="K494" s="10"/>
      <c r="M494" s="120"/>
      <c r="N494" s="114"/>
      <c r="O494" s="195"/>
      <c r="P494" s="198"/>
      <c r="Q494" s="121"/>
      <c r="R494" s="121"/>
      <c r="S494" s="196"/>
    </row>
    <row r="495" spans="1:19" s="18" customFormat="1" x14ac:dyDescent="0.35">
      <c r="A495" s="194"/>
      <c r="B495" s="206" t="s">
        <v>779</v>
      </c>
      <c r="C495" s="207" t="s">
        <v>907</v>
      </c>
      <c r="D495" s="210" t="s">
        <v>927</v>
      </c>
      <c r="E495" s="211" t="s">
        <v>435</v>
      </c>
      <c r="F495" s="209">
        <v>-36.627931357151397</v>
      </c>
      <c r="G495" s="209">
        <v>-71.445790563135802</v>
      </c>
      <c r="H495" s="212">
        <v>3.4127958406585807E-2</v>
      </c>
      <c r="J495" s="197"/>
      <c r="K495" s="10"/>
      <c r="M495" s="120"/>
      <c r="N495" s="114"/>
      <c r="O495" s="195"/>
      <c r="P495" s="198"/>
      <c r="Q495" s="121"/>
      <c r="R495" s="121"/>
      <c r="S495" s="196"/>
    </row>
    <row r="496" spans="1:19" s="18" customFormat="1" x14ac:dyDescent="0.35">
      <c r="A496" s="194"/>
      <c r="B496" s="206" t="s">
        <v>780</v>
      </c>
      <c r="C496" s="207" t="s">
        <v>908</v>
      </c>
      <c r="D496" s="210" t="s">
        <v>924</v>
      </c>
      <c r="E496" s="211" t="s">
        <v>39</v>
      </c>
      <c r="F496" s="209">
        <v>-31.062000000000001</v>
      </c>
      <c r="G496" s="209">
        <v>-70.899100000000004</v>
      </c>
      <c r="H496" s="212">
        <v>3.4001972642224147E-2</v>
      </c>
      <c r="J496" s="197"/>
      <c r="K496" s="10"/>
      <c r="M496" s="120"/>
      <c r="N496" s="114"/>
      <c r="O496" s="195"/>
      <c r="P496" s="198"/>
      <c r="Q496" s="121"/>
      <c r="R496" s="121"/>
      <c r="S496" s="196"/>
    </row>
    <row r="497" spans="1:19" s="18" customFormat="1" x14ac:dyDescent="0.35">
      <c r="A497" s="194"/>
      <c r="B497" s="206" t="s">
        <v>840</v>
      </c>
      <c r="C497" s="207" t="s">
        <v>909</v>
      </c>
      <c r="D497" s="210" t="s">
        <v>935</v>
      </c>
      <c r="E497" s="211" t="s">
        <v>939</v>
      </c>
      <c r="F497" s="209">
        <v>-22.848230000000001</v>
      </c>
      <c r="G497" s="209">
        <v>-68.207459999999998</v>
      </c>
      <c r="H497" s="212">
        <v>3.3429843598801579E-2</v>
      </c>
      <c r="J497" s="197"/>
      <c r="K497" s="10"/>
      <c r="M497" s="120"/>
      <c r="N497" s="114"/>
      <c r="O497" s="195"/>
      <c r="P497" s="198"/>
      <c r="Q497" s="121"/>
      <c r="R497" s="121"/>
      <c r="S497" s="196"/>
    </row>
    <row r="498" spans="1:19" s="18" customFormat="1" x14ac:dyDescent="0.35">
      <c r="A498" s="194"/>
      <c r="B498" s="206" t="s">
        <v>841</v>
      </c>
      <c r="C498" s="207" t="s">
        <v>910</v>
      </c>
      <c r="D498" s="210" t="s">
        <v>927</v>
      </c>
      <c r="E498" s="211" t="s">
        <v>427</v>
      </c>
      <c r="F498" s="209">
        <v>-37.084412999999998</v>
      </c>
      <c r="G498" s="209">
        <v>-71.949072000000001</v>
      </c>
      <c r="H498" s="212">
        <v>3.2444717422386637E-2</v>
      </c>
      <c r="J498" s="197"/>
      <c r="K498" s="10"/>
      <c r="M498" s="120"/>
      <c r="N498" s="114"/>
      <c r="O498" s="195"/>
      <c r="P498" s="198"/>
      <c r="Q498" s="121"/>
      <c r="R498" s="121"/>
      <c r="S498" s="196"/>
    </row>
    <row r="499" spans="1:19" s="18" customFormat="1" x14ac:dyDescent="0.35">
      <c r="A499" s="194"/>
      <c r="B499" s="206" t="s">
        <v>842</v>
      </c>
      <c r="C499" s="207" t="s">
        <v>951</v>
      </c>
      <c r="D499" s="210" t="s">
        <v>924</v>
      </c>
      <c r="E499" s="211" t="s">
        <v>35</v>
      </c>
      <c r="F499" s="209">
        <v>-31.262692000000001</v>
      </c>
      <c r="G499" s="209">
        <v>-71.629934000000006</v>
      </c>
      <c r="H499" s="212">
        <v>3.2312028211554607E-2</v>
      </c>
      <c r="J499" s="197"/>
      <c r="K499" s="10"/>
      <c r="M499" s="120"/>
      <c r="N499" s="114"/>
      <c r="O499" s="195"/>
      <c r="P499" s="198"/>
      <c r="Q499" s="121"/>
      <c r="R499" s="121"/>
      <c r="S499" s="196"/>
    </row>
    <row r="500" spans="1:19" s="18" customFormat="1" x14ac:dyDescent="0.35">
      <c r="A500" s="194"/>
      <c r="B500" s="206" t="s">
        <v>843</v>
      </c>
      <c r="C500" s="207" t="s">
        <v>911</v>
      </c>
      <c r="D500" s="210" t="s">
        <v>928</v>
      </c>
      <c r="E500" s="211" t="s">
        <v>133</v>
      </c>
      <c r="F500" s="209">
        <v>-36.0552659481706</v>
      </c>
      <c r="G500" s="209">
        <v>-71.400478829546103</v>
      </c>
      <c r="H500" s="212">
        <v>3.2056742995099308E-2</v>
      </c>
      <c r="J500" s="197"/>
      <c r="K500" s="10"/>
      <c r="M500" s="120"/>
      <c r="N500" s="114"/>
      <c r="O500" s="195"/>
      <c r="P500" s="198"/>
      <c r="Q500" s="121"/>
      <c r="R500" s="121"/>
      <c r="S500" s="196"/>
    </row>
    <row r="501" spans="1:19" s="18" customFormat="1" x14ac:dyDescent="0.35">
      <c r="A501" s="194"/>
      <c r="B501" s="206" t="s">
        <v>844</v>
      </c>
      <c r="C501" s="207" t="s">
        <v>912</v>
      </c>
      <c r="D501" s="210" t="s">
        <v>924</v>
      </c>
      <c r="E501" s="211" t="s">
        <v>31</v>
      </c>
      <c r="F501" s="209">
        <v>-29.186907000000001</v>
      </c>
      <c r="G501" s="209">
        <v>-71.493787999999995</v>
      </c>
      <c r="H501" s="212">
        <v>3.2033168367108032E-2</v>
      </c>
      <c r="J501" s="197"/>
      <c r="K501" s="10"/>
      <c r="M501" s="120"/>
      <c r="N501" s="114"/>
      <c r="O501" s="195"/>
      <c r="P501" s="198"/>
      <c r="Q501" s="121"/>
      <c r="R501" s="121"/>
      <c r="S501" s="196"/>
    </row>
    <row r="502" spans="1:19" s="18" customFormat="1" x14ac:dyDescent="0.35">
      <c r="A502" s="194"/>
      <c r="B502" s="206" t="s">
        <v>845</v>
      </c>
      <c r="C502" s="207" t="s">
        <v>913</v>
      </c>
      <c r="D502" s="210" t="s">
        <v>937</v>
      </c>
      <c r="E502" s="211" t="s">
        <v>243</v>
      </c>
      <c r="F502" s="209">
        <v>-46.118998300000001</v>
      </c>
      <c r="G502" s="209">
        <v>-72.535396700000007</v>
      </c>
      <c r="H502" s="212">
        <v>2.8379210699847921E-2</v>
      </c>
      <c r="J502" s="197"/>
      <c r="K502" s="10"/>
      <c r="M502" s="185"/>
      <c r="N502" s="114"/>
      <c r="O502" s="195"/>
      <c r="P502" s="198"/>
      <c r="Q502" s="121"/>
      <c r="R502" s="121"/>
      <c r="S502" s="196"/>
    </row>
    <row r="503" spans="1:19" s="18" customFormat="1" x14ac:dyDescent="0.35">
      <c r="A503" s="194"/>
      <c r="B503" s="206" t="s">
        <v>846</v>
      </c>
      <c r="C503" s="207" t="s">
        <v>914</v>
      </c>
      <c r="D503" s="210" t="s">
        <v>937</v>
      </c>
      <c r="E503" s="211" t="s">
        <v>234</v>
      </c>
      <c r="F503" s="209">
        <v>-45.668337966267799</v>
      </c>
      <c r="G503" s="209">
        <v>-72.212080267260703</v>
      </c>
      <c r="H503" s="212">
        <v>6.3723667210036194E-2</v>
      </c>
      <c r="J503" s="197"/>
      <c r="K503" s="10"/>
      <c r="M503" s="114"/>
      <c r="N503" s="114"/>
      <c r="O503" s="195"/>
      <c r="P503" s="198"/>
      <c r="Q503" s="121"/>
      <c r="R503" s="121"/>
      <c r="S503" s="196"/>
    </row>
    <row r="504" spans="1:19" s="18" customFormat="1" x14ac:dyDescent="0.35">
      <c r="A504" s="194"/>
      <c r="B504" s="206" t="s">
        <v>847</v>
      </c>
      <c r="C504" s="207" t="s">
        <v>955</v>
      </c>
      <c r="D504" s="210" t="s">
        <v>924</v>
      </c>
      <c r="E504" s="211" t="s">
        <v>38</v>
      </c>
      <c r="F504" s="209">
        <v>-30.878799999999998</v>
      </c>
      <c r="G504" s="209">
        <v>-71.681600000000003</v>
      </c>
      <c r="H504" s="212">
        <v>2.9773895193515754E-2</v>
      </c>
      <c r="J504" s="197"/>
      <c r="K504" s="10"/>
      <c r="M504" s="120"/>
      <c r="N504" s="114"/>
      <c r="O504" s="195"/>
      <c r="P504" s="198"/>
      <c r="Q504" s="121"/>
      <c r="R504" s="121"/>
      <c r="S504" s="196"/>
    </row>
    <row r="505" spans="1:19" s="18" customFormat="1" x14ac:dyDescent="0.35">
      <c r="A505" s="194"/>
      <c r="B505" s="206" t="s">
        <v>848</v>
      </c>
      <c r="C505" s="207" t="s">
        <v>915</v>
      </c>
      <c r="D505" s="210" t="s">
        <v>936</v>
      </c>
      <c r="E505" s="211" t="s">
        <v>21</v>
      </c>
      <c r="F505" s="209">
        <v>-27.62752529407053</v>
      </c>
      <c r="G505" s="209">
        <v>-70.905781087572876</v>
      </c>
      <c r="H505" s="212">
        <v>2.9743213214475012E-2</v>
      </c>
      <c r="J505" s="197"/>
      <c r="K505" s="10"/>
      <c r="M505" s="120"/>
      <c r="N505" s="114"/>
      <c r="O505" s="195"/>
      <c r="P505" s="198"/>
      <c r="Q505" s="121"/>
      <c r="R505" s="121"/>
      <c r="S505" s="196"/>
    </row>
    <row r="506" spans="1:19" s="18" customFormat="1" x14ac:dyDescent="0.35">
      <c r="A506" s="194"/>
      <c r="B506" s="206" t="s">
        <v>849</v>
      </c>
      <c r="C506" s="207" t="s">
        <v>118</v>
      </c>
      <c r="D506" s="210" t="s">
        <v>937</v>
      </c>
      <c r="E506" s="211" t="s">
        <v>234</v>
      </c>
      <c r="F506" s="209">
        <v>-45.596705555555559</v>
      </c>
      <c r="G506" s="209">
        <v>-72.199786111111109</v>
      </c>
      <c r="H506" s="212">
        <v>2.6015897219966312E-2</v>
      </c>
      <c r="J506" s="197"/>
      <c r="K506" s="10"/>
      <c r="M506" s="114"/>
      <c r="N506" s="114"/>
      <c r="O506" s="195"/>
      <c r="P506" s="198"/>
      <c r="Q506" s="121"/>
      <c r="R506" s="121"/>
      <c r="S506" s="196"/>
    </row>
    <row r="507" spans="1:19" s="18" customFormat="1" x14ac:dyDescent="0.35">
      <c r="A507" s="194"/>
      <c r="B507" s="206" t="s">
        <v>850</v>
      </c>
      <c r="C507" s="207" t="s">
        <v>916</v>
      </c>
      <c r="D507" s="210" t="s">
        <v>929</v>
      </c>
      <c r="E507" s="211" t="s">
        <v>76</v>
      </c>
      <c r="F507" s="209">
        <v>-33.193401810038601</v>
      </c>
      <c r="G507" s="209">
        <v>-71.105395310058597</v>
      </c>
      <c r="H507" s="212">
        <v>2.8963152377900515E-2</v>
      </c>
      <c r="J507" s="197"/>
      <c r="K507" s="10"/>
      <c r="M507" s="120"/>
      <c r="N507" s="114"/>
      <c r="O507" s="195"/>
      <c r="P507" s="198"/>
      <c r="Q507" s="121"/>
      <c r="R507" s="121"/>
      <c r="S507" s="196"/>
    </row>
    <row r="508" spans="1:19" s="18" customFormat="1" x14ac:dyDescent="0.35">
      <c r="A508" s="194"/>
      <c r="B508" s="206" t="s">
        <v>851</v>
      </c>
      <c r="C508" s="207" t="s">
        <v>917</v>
      </c>
      <c r="D508" s="210" t="s">
        <v>937</v>
      </c>
      <c r="E508" s="211" t="s">
        <v>236</v>
      </c>
      <c r="F508" s="209">
        <v>-45.029786111111115</v>
      </c>
      <c r="G508" s="209">
        <v>-72.179755555555559</v>
      </c>
      <c r="H508" s="212">
        <v>2.475829653662541E-2</v>
      </c>
      <c r="J508" s="197"/>
      <c r="K508" s="10"/>
      <c r="M508" s="185"/>
      <c r="N508" s="114"/>
      <c r="O508" s="195"/>
      <c r="P508" s="198"/>
      <c r="Q508" s="121"/>
      <c r="R508" s="121"/>
      <c r="S508" s="196"/>
    </row>
    <row r="509" spans="1:19" s="18" customFormat="1" x14ac:dyDescent="0.35">
      <c r="A509" s="194"/>
      <c r="B509" s="206" t="s">
        <v>852</v>
      </c>
      <c r="C509" s="207" t="s">
        <v>918</v>
      </c>
      <c r="D509" s="210" t="s">
        <v>925</v>
      </c>
      <c r="E509" s="211" t="s">
        <v>193</v>
      </c>
      <c r="F509" s="209">
        <v>-37.710299999999997</v>
      </c>
      <c r="G509" s="209">
        <v>-72.803899999999999</v>
      </c>
      <c r="H509" s="212">
        <v>3.3134644350314296E-2</v>
      </c>
      <c r="J509" s="197"/>
      <c r="K509" s="10"/>
      <c r="M509" s="120"/>
      <c r="N509" s="114"/>
      <c r="O509" s="195"/>
      <c r="P509" s="198"/>
      <c r="Q509" s="121"/>
      <c r="R509" s="121"/>
      <c r="S509" s="196"/>
    </row>
    <row r="510" spans="1:19" s="18" customFormat="1" x14ac:dyDescent="0.35">
      <c r="A510" s="194"/>
      <c r="B510" s="206" t="s">
        <v>853</v>
      </c>
      <c r="C510" s="207" t="s">
        <v>919</v>
      </c>
      <c r="D510" s="210" t="s">
        <v>938</v>
      </c>
      <c r="E510" s="211" t="s">
        <v>775</v>
      </c>
      <c r="F510" s="209">
        <v>-51.377130000000001</v>
      </c>
      <c r="G510" s="209">
        <v>-72.445904999999996</v>
      </c>
      <c r="H510" s="212">
        <v>2.902691857135475E-2</v>
      </c>
      <c r="J510" s="197"/>
      <c r="K510" s="10"/>
      <c r="M510" s="120"/>
      <c r="N510" s="114"/>
      <c r="O510" s="195"/>
      <c r="P510" s="198"/>
      <c r="Q510" s="121"/>
      <c r="R510" s="121"/>
      <c r="S510" s="196"/>
    </row>
    <row r="511" spans="1:19" s="18" customFormat="1" x14ac:dyDescent="0.35">
      <c r="A511" s="194"/>
      <c r="B511" s="206" t="s">
        <v>854</v>
      </c>
      <c r="C511" s="207" t="s">
        <v>920</v>
      </c>
      <c r="D511" s="210" t="s">
        <v>938</v>
      </c>
      <c r="E511" s="211" t="s">
        <v>252</v>
      </c>
      <c r="F511" s="209">
        <v>-51.548862999999997</v>
      </c>
      <c r="G511" s="209">
        <v>-72.517664999999994</v>
      </c>
      <c r="H511" s="212">
        <v>2.6367236892618589E-2</v>
      </c>
      <c r="J511" s="197"/>
      <c r="K511" s="10"/>
      <c r="M511" s="120"/>
      <c r="N511" s="114"/>
      <c r="O511" s="195"/>
      <c r="P511" s="198"/>
      <c r="Q511" s="121"/>
      <c r="R511" s="121"/>
      <c r="S511" s="196"/>
    </row>
    <row r="512" spans="1:19" s="18" customFormat="1" x14ac:dyDescent="0.35">
      <c r="A512" s="194"/>
      <c r="B512" s="206" t="s">
        <v>855</v>
      </c>
      <c r="C512" s="207" t="s">
        <v>954</v>
      </c>
      <c r="D512" s="210" t="s">
        <v>924</v>
      </c>
      <c r="E512" s="211" t="s">
        <v>38</v>
      </c>
      <c r="F512" s="209">
        <v>-31.146999999999998</v>
      </c>
      <c r="G512" s="209">
        <v>-71.662400000000005</v>
      </c>
      <c r="H512" s="212">
        <v>3.2530292569660502E-2</v>
      </c>
      <c r="J512" s="197"/>
      <c r="K512" s="10"/>
      <c r="M512" s="120"/>
      <c r="N512" s="114"/>
      <c r="O512" s="195"/>
      <c r="P512" s="198"/>
      <c r="Q512" s="121"/>
      <c r="R512" s="121"/>
      <c r="S512" s="196"/>
    </row>
    <row r="513" spans="1:19" s="18" customFormat="1" x14ac:dyDescent="0.35">
      <c r="A513" s="194"/>
      <c r="B513" s="206" t="s">
        <v>856</v>
      </c>
      <c r="C513" s="207" t="s">
        <v>921</v>
      </c>
      <c r="D513" s="210" t="s">
        <v>924</v>
      </c>
      <c r="E513" s="211" t="s">
        <v>40</v>
      </c>
      <c r="F513" s="209">
        <v>-30.964836999999999</v>
      </c>
      <c r="G513" s="209">
        <v>-70.768376000000004</v>
      </c>
      <c r="H513" s="212">
        <v>7.77350846371231E-2</v>
      </c>
      <c r="J513" s="197"/>
      <c r="K513" s="10"/>
      <c r="M513" s="120"/>
      <c r="N513" s="114"/>
      <c r="O513" s="195"/>
      <c r="P513" s="198"/>
      <c r="Q513" s="121"/>
      <c r="R513" s="121"/>
      <c r="S513" s="196"/>
    </row>
    <row r="514" spans="1:19" s="18" customFormat="1" x14ac:dyDescent="0.35">
      <c r="A514" s="194"/>
      <c r="B514" s="206" t="s">
        <v>857</v>
      </c>
      <c r="C514" s="207" t="s">
        <v>952</v>
      </c>
      <c r="D514" s="210" t="s">
        <v>924</v>
      </c>
      <c r="E514" s="211" t="s">
        <v>37</v>
      </c>
      <c r="F514" s="209">
        <v>-31.741686000000001</v>
      </c>
      <c r="G514" s="209">
        <v>-70.920570999999995</v>
      </c>
      <c r="H514" s="212">
        <v>3.0477617915940679E-2</v>
      </c>
      <c r="J514" s="197"/>
      <c r="K514" s="10"/>
      <c r="M514" s="120"/>
      <c r="N514" s="114"/>
      <c r="O514" s="195"/>
      <c r="P514" s="198"/>
      <c r="Q514" s="121"/>
      <c r="R514" s="121"/>
      <c r="S514" s="196"/>
    </row>
    <row r="515" spans="1:19" s="18" customFormat="1" x14ac:dyDescent="0.35">
      <c r="A515" s="194"/>
      <c r="B515" s="206" t="s">
        <v>858</v>
      </c>
      <c r="C515" s="207" t="s">
        <v>922</v>
      </c>
      <c r="D515" s="210" t="s">
        <v>924</v>
      </c>
      <c r="E515" s="211" t="s">
        <v>33</v>
      </c>
      <c r="F515" s="209">
        <v>-29.979900000000001</v>
      </c>
      <c r="G515" s="209">
        <v>-70.682100000000005</v>
      </c>
      <c r="H515" s="212">
        <v>3.1716584374840893E-2</v>
      </c>
      <c r="J515" s="197"/>
      <c r="K515" s="10"/>
      <c r="M515" s="120"/>
      <c r="N515" s="114"/>
      <c r="O515" s="195"/>
      <c r="P515" s="198"/>
      <c r="Q515" s="121"/>
      <c r="R515" s="121"/>
      <c r="S515" s="196"/>
    </row>
    <row r="516" spans="1:19" s="18" customFormat="1" x14ac:dyDescent="0.35">
      <c r="A516" s="194"/>
      <c r="B516" s="206" t="s">
        <v>859</v>
      </c>
      <c r="C516" s="207" t="s">
        <v>953</v>
      </c>
      <c r="D516" s="210" t="s">
        <v>924</v>
      </c>
      <c r="E516" s="211" t="s">
        <v>1</v>
      </c>
      <c r="F516" s="209">
        <v>-30.094100000000001</v>
      </c>
      <c r="G516" s="209">
        <v>-71.131399999999999</v>
      </c>
      <c r="H516" s="212">
        <v>3.0643549501333328E-2</v>
      </c>
      <c r="J516" s="197"/>
      <c r="K516" s="10"/>
      <c r="M516" s="120"/>
      <c r="N516" s="114"/>
      <c r="O516" s="195"/>
      <c r="P516" s="198"/>
      <c r="Q516" s="121"/>
      <c r="R516" s="121"/>
      <c r="S516" s="196"/>
    </row>
    <row r="517" spans="1:19" s="18" customFormat="1" x14ac:dyDescent="0.35">
      <c r="A517" s="194"/>
      <c r="B517" s="206" t="s">
        <v>860</v>
      </c>
      <c r="C517" s="207" t="s">
        <v>923</v>
      </c>
      <c r="D517" s="210" t="s">
        <v>924</v>
      </c>
      <c r="E517" s="211" t="s">
        <v>42</v>
      </c>
      <c r="F517" s="209">
        <v>-30.390899999999998</v>
      </c>
      <c r="G517" s="209">
        <v>-70.5929</v>
      </c>
      <c r="H517" s="212">
        <v>3.7613318032463192E-2</v>
      </c>
      <c r="J517" s="197"/>
      <c r="K517" s="10"/>
      <c r="M517" s="120"/>
      <c r="N517" s="114"/>
      <c r="O517" s="195"/>
      <c r="P517" s="198"/>
      <c r="Q517" s="121"/>
      <c r="R517" s="121"/>
      <c r="S517" s="196"/>
    </row>
    <row r="518" spans="1:19" x14ac:dyDescent="0.35">
      <c r="A518" s="92"/>
      <c r="B518" s="92"/>
      <c r="C518" s="28"/>
      <c r="D518" s="116"/>
      <c r="E518" s="117"/>
      <c r="F518" s="118"/>
      <c r="G518" s="118"/>
      <c r="H518" s="4"/>
      <c r="J518" s="4"/>
      <c r="K518" s="10"/>
      <c r="M518" s="185"/>
    </row>
    <row r="519" spans="1:19" x14ac:dyDescent="0.35">
      <c r="B519" s="92"/>
      <c r="C519" s="28"/>
      <c r="D519" s="116"/>
      <c r="E519" s="116"/>
      <c r="F519" s="4"/>
      <c r="G519" s="115" t="s">
        <v>535</v>
      </c>
      <c r="H519" s="4">
        <f>SUM(H398:H517)</f>
        <v>6.0000000000000018</v>
      </c>
      <c r="J519" s="15"/>
      <c r="K519" s="10"/>
      <c r="M519" s="185"/>
    </row>
    <row r="520" spans="1:19" x14ac:dyDescent="0.35">
      <c r="B520" s="92"/>
      <c r="D520" s="92"/>
      <c r="F520" s="36"/>
      <c r="L520" s="200"/>
      <c r="M520" s="101"/>
    </row>
    <row r="521" spans="1:19" x14ac:dyDescent="0.35">
      <c r="B521" s="92"/>
      <c r="D521" s="92"/>
      <c r="F521" s="36"/>
      <c r="M521" s="101"/>
    </row>
    <row r="522" spans="1:19" x14ac:dyDescent="0.35">
      <c r="B522" s="92"/>
      <c r="C522" s="25" t="s">
        <v>352</v>
      </c>
      <c r="D522" s="20"/>
      <c r="E522" s="20"/>
      <c r="F522" s="18"/>
      <c r="G522" s="19"/>
      <c r="H522" s="20"/>
      <c r="I522" s="20"/>
      <c r="J522" s="20"/>
      <c r="M522" s="101"/>
    </row>
    <row r="523" spans="1:19" x14ac:dyDescent="0.35">
      <c r="B523" s="92"/>
      <c r="C523" s="21"/>
      <c r="D523" s="22"/>
      <c r="E523" s="17"/>
      <c r="F523" s="18"/>
      <c r="G523" s="19"/>
      <c r="H523" s="221" t="s">
        <v>351</v>
      </c>
      <c r="I523" s="222"/>
      <c r="J523" s="222"/>
    </row>
    <row r="524" spans="1:19" x14ac:dyDescent="0.35">
      <c r="B524" s="166"/>
      <c r="C524" s="21"/>
      <c r="D524" s="22"/>
      <c r="E524" s="17"/>
      <c r="F524" s="18"/>
      <c r="G524" s="19"/>
      <c r="H524" s="167"/>
      <c r="I524" s="168"/>
      <c r="J524" s="168"/>
    </row>
    <row r="525" spans="1:19" x14ac:dyDescent="0.35">
      <c r="B525" s="166"/>
      <c r="C525" s="21"/>
      <c r="D525" s="22"/>
      <c r="E525" s="17"/>
      <c r="F525" s="18"/>
      <c r="G525" s="19"/>
      <c r="H525" s="167"/>
      <c r="I525" s="168"/>
      <c r="J525" s="168"/>
    </row>
    <row r="526" spans="1:19" x14ac:dyDescent="0.35">
      <c r="B526" s="166"/>
      <c r="C526" s="21"/>
      <c r="D526" s="22"/>
      <c r="E526" s="17"/>
      <c r="F526" s="18"/>
      <c r="G526" s="19"/>
      <c r="H526" s="167"/>
      <c r="I526" s="168"/>
      <c r="J526" s="168"/>
    </row>
    <row r="527" spans="1:19" ht="18.5" x14ac:dyDescent="0.35">
      <c r="B527" s="219" t="s">
        <v>836</v>
      </c>
      <c r="C527" s="219"/>
      <c r="D527" s="219"/>
      <c r="E527" s="219"/>
      <c r="F527" s="219"/>
      <c r="G527" s="219"/>
      <c r="H527" s="219"/>
      <c r="I527" s="219"/>
      <c r="J527" s="220"/>
      <c r="K527" s="220"/>
    </row>
    <row r="528" spans="1:19" x14ac:dyDescent="0.35">
      <c r="B528" s="166"/>
      <c r="C528" s="21"/>
      <c r="D528" s="22"/>
      <c r="E528" s="17"/>
      <c r="F528" s="18"/>
      <c r="G528" s="19"/>
      <c r="H528" s="167"/>
      <c r="I528" s="168"/>
      <c r="J528" s="168"/>
    </row>
    <row r="529" spans="2:11" x14ac:dyDescent="0.35">
      <c r="B529" s="166"/>
      <c r="C529" s="21"/>
      <c r="D529" s="22"/>
      <c r="E529" s="17"/>
      <c r="F529" s="18"/>
      <c r="G529" s="19"/>
      <c r="H529" s="167"/>
      <c r="I529" s="172" t="s">
        <v>837</v>
      </c>
      <c r="J529" s="15"/>
      <c r="K529" s="10"/>
    </row>
    <row r="530" spans="2:11" x14ac:dyDescent="0.35">
      <c r="B530" s="166"/>
      <c r="C530" s="21"/>
      <c r="D530" s="22"/>
      <c r="E530" s="17"/>
      <c r="F530" s="18"/>
      <c r="G530" s="19"/>
      <c r="H530" s="167"/>
      <c r="I530" s="172" t="s">
        <v>838</v>
      </c>
      <c r="J530" s="15"/>
      <c r="K530" s="10"/>
    </row>
    <row r="531" spans="2:11" x14ac:dyDescent="0.35">
      <c r="F531" s="18"/>
      <c r="G531" s="19"/>
      <c r="H531" s="167"/>
      <c r="I531" s="172" t="s">
        <v>943</v>
      </c>
      <c r="J531" s="174">
        <v>0</v>
      </c>
      <c r="K531" s="10"/>
    </row>
    <row r="532" spans="2:11" x14ac:dyDescent="0.35">
      <c r="B532" s="166"/>
      <c r="D532" s="166"/>
      <c r="G532" s="19"/>
      <c r="H532" s="167"/>
      <c r="I532" s="173" t="s">
        <v>836</v>
      </c>
      <c r="J532" s="15">
        <f>IF(J531&gt;50%,4,16*(J531)*(J531))</f>
        <v>0</v>
      </c>
      <c r="K532" s="10"/>
    </row>
    <row r="533" spans="2:11" x14ac:dyDescent="0.35">
      <c r="B533" s="166"/>
      <c r="D533" s="166"/>
      <c r="F533" s="36"/>
    </row>
    <row r="534" spans="2:11" x14ac:dyDescent="0.35">
      <c r="B534" s="166"/>
      <c r="D534" s="166"/>
      <c r="F534" s="36"/>
    </row>
    <row r="535" spans="2:11" x14ac:dyDescent="0.35">
      <c r="B535" s="166"/>
      <c r="C535" s="25" t="s">
        <v>352</v>
      </c>
      <c r="D535" s="20"/>
      <c r="E535" s="20"/>
      <c r="F535" s="18"/>
      <c r="G535" s="19"/>
      <c r="H535" s="20"/>
      <c r="I535" s="20"/>
      <c r="J535" s="20"/>
    </row>
    <row r="536" spans="2:11" x14ac:dyDescent="0.35">
      <c r="B536" s="166"/>
      <c r="C536" s="21"/>
      <c r="D536" s="22"/>
      <c r="E536" s="17"/>
      <c r="F536" s="18"/>
      <c r="G536" s="19"/>
      <c r="H536" s="221" t="s">
        <v>351</v>
      </c>
      <c r="I536" s="222"/>
      <c r="J536" s="222"/>
    </row>
    <row r="537" spans="2:11" x14ac:dyDescent="0.35">
      <c r="B537" s="166"/>
      <c r="D537" s="166"/>
      <c r="G537" s="19"/>
      <c r="H537" s="167"/>
      <c r="I537" s="173"/>
    </row>
    <row r="538" spans="2:11" x14ac:dyDescent="0.35">
      <c r="B538" s="166"/>
      <c r="D538" s="166"/>
      <c r="G538" s="19"/>
      <c r="H538" s="167"/>
      <c r="I538" s="173"/>
    </row>
    <row r="540" spans="2:11" ht="18.5" x14ac:dyDescent="0.35">
      <c r="B540" s="175" t="s">
        <v>947</v>
      </c>
      <c r="C540" s="175"/>
      <c r="D540" s="175"/>
      <c r="E540" s="175"/>
      <c r="F540" s="175"/>
    </row>
    <row r="542" spans="2:11" x14ac:dyDescent="0.35">
      <c r="B542" s="90" t="s">
        <v>342</v>
      </c>
      <c r="C542" s="88" t="s">
        <v>343</v>
      </c>
      <c r="D542" s="91" t="s">
        <v>444</v>
      </c>
      <c r="E542" s="88" t="s">
        <v>323</v>
      </c>
    </row>
    <row r="543" spans="2:11" x14ac:dyDescent="0.35">
      <c r="B543" s="89"/>
      <c r="E543" s="88"/>
    </row>
    <row r="544" spans="2:11" x14ac:dyDescent="0.35">
      <c r="B544" s="89" t="s">
        <v>467</v>
      </c>
      <c r="C544" s="28" t="s">
        <v>570</v>
      </c>
      <c r="D544" s="116" t="s">
        <v>643</v>
      </c>
      <c r="E544" s="106" t="s">
        <v>317</v>
      </c>
    </row>
    <row r="545" spans="2:5" x14ac:dyDescent="0.35">
      <c r="B545" s="92" t="s">
        <v>468</v>
      </c>
      <c r="C545" s="28" t="s">
        <v>571</v>
      </c>
      <c r="D545" s="116" t="s">
        <v>643</v>
      </c>
      <c r="E545" s="106" t="s">
        <v>317</v>
      </c>
    </row>
    <row r="546" spans="2:5" x14ac:dyDescent="0.35">
      <c r="B546" s="92" t="s">
        <v>469</v>
      </c>
      <c r="C546" s="28" t="s">
        <v>572</v>
      </c>
      <c r="D546" s="116" t="s">
        <v>642</v>
      </c>
      <c r="E546" s="106" t="s">
        <v>5</v>
      </c>
    </row>
    <row r="547" spans="2:5" x14ac:dyDescent="0.35">
      <c r="B547" s="92" t="s">
        <v>470</v>
      </c>
      <c r="C547" s="28" t="s">
        <v>573</v>
      </c>
      <c r="D547" s="116" t="s">
        <v>642</v>
      </c>
      <c r="E547" s="106" t="s">
        <v>5</v>
      </c>
    </row>
    <row r="548" spans="2:5" x14ac:dyDescent="0.35">
      <c r="B548" s="92" t="s">
        <v>471</v>
      </c>
      <c r="C548" s="28" t="s">
        <v>6</v>
      </c>
      <c r="D548" s="116" t="s">
        <v>642</v>
      </c>
      <c r="E548" s="106" t="s">
        <v>6</v>
      </c>
    </row>
    <row r="549" spans="2:5" x14ac:dyDescent="0.35">
      <c r="B549" s="92" t="s">
        <v>472</v>
      </c>
      <c r="C549" s="28" t="s">
        <v>574</v>
      </c>
      <c r="D549" s="116" t="s">
        <v>0</v>
      </c>
      <c r="E549" s="106" t="s">
        <v>0</v>
      </c>
    </row>
    <row r="550" spans="2:5" x14ac:dyDescent="0.35">
      <c r="B550" s="92" t="s">
        <v>473</v>
      </c>
      <c r="C550" s="28" t="s">
        <v>575</v>
      </c>
      <c r="D550" s="116" t="s">
        <v>0</v>
      </c>
      <c r="E550" s="106" t="s">
        <v>0</v>
      </c>
    </row>
    <row r="551" spans="2:5" x14ac:dyDescent="0.35">
      <c r="B551" s="92" t="s">
        <v>474</v>
      </c>
      <c r="C551" s="28" t="s">
        <v>576</v>
      </c>
      <c r="D551" s="116" t="s">
        <v>0</v>
      </c>
      <c r="E551" s="106" t="s">
        <v>0</v>
      </c>
    </row>
    <row r="552" spans="2:5" x14ac:dyDescent="0.35">
      <c r="B552" s="92" t="s">
        <v>475</v>
      </c>
      <c r="C552" s="28" t="s">
        <v>577</v>
      </c>
      <c r="D552" s="116" t="s">
        <v>0</v>
      </c>
      <c r="E552" s="106" t="s">
        <v>0</v>
      </c>
    </row>
    <row r="553" spans="2:5" x14ac:dyDescent="0.35">
      <c r="B553" s="92" t="s">
        <v>476</v>
      </c>
      <c r="C553" s="28" t="s">
        <v>15</v>
      </c>
      <c r="D553" s="116" t="s">
        <v>0</v>
      </c>
      <c r="E553" s="106" t="s">
        <v>15</v>
      </c>
    </row>
    <row r="554" spans="2:5" x14ac:dyDescent="0.35">
      <c r="B554" s="92" t="s">
        <v>477</v>
      </c>
      <c r="C554" s="28" t="s">
        <v>18</v>
      </c>
      <c r="D554" s="116" t="s">
        <v>0</v>
      </c>
      <c r="E554" s="106" t="s">
        <v>18</v>
      </c>
    </row>
    <row r="555" spans="2:5" x14ac:dyDescent="0.35">
      <c r="B555" s="92" t="s">
        <v>478</v>
      </c>
      <c r="C555" s="28" t="s">
        <v>579</v>
      </c>
      <c r="D555" s="116" t="s">
        <v>641</v>
      </c>
      <c r="E555" s="106" t="s">
        <v>20</v>
      </c>
    </row>
    <row r="556" spans="2:5" x14ac:dyDescent="0.35">
      <c r="B556" s="92" t="s">
        <v>479</v>
      </c>
      <c r="C556" s="28" t="s">
        <v>580</v>
      </c>
      <c r="D556" s="116" t="s">
        <v>641</v>
      </c>
      <c r="E556" s="106" t="s">
        <v>20</v>
      </c>
    </row>
    <row r="557" spans="2:5" x14ac:dyDescent="0.35">
      <c r="B557" s="92" t="s">
        <v>480</v>
      </c>
      <c r="C557" s="28" t="s">
        <v>25</v>
      </c>
      <c r="D557" s="116" t="s">
        <v>641</v>
      </c>
      <c r="E557" s="106" t="s">
        <v>25</v>
      </c>
    </row>
    <row r="558" spans="2:5" x14ac:dyDescent="0.35">
      <c r="B558" s="92" t="s">
        <v>481</v>
      </c>
      <c r="C558" s="28" t="s">
        <v>21</v>
      </c>
      <c r="D558" s="116" t="s">
        <v>641</v>
      </c>
      <c r="E558" s="106" t="s">
        <v>21</v>
      </c>
    </row>
    <row r="559" spans="2:5" x14ac:dyDescent="0.35">
      <c r="B559" s="92" t="s">
        <v>482</v>
      </c>
      <c r="C559" s="28" t="s">
        <v>583</v>
      </c>
      <c r="D559" s="116" t="s">
        <v>641</v>
      </c>
      <c r="E559" s="106" t="s">
        <v>447</v>
      </c>
    </row>
    <row r="560" spans="2:5" x14ac:dyDescent="0.35">
      <c r="B560" s="92" t="s">
        <v>483</v>
      </c>
      <c r="C560" s="28" t="s">
        <v>585</v>
      </c>
      <c r="D560" s="116" t="s">
        <v>1</v>
      </c>
      <c r="E560" s="106" t="s">
        <v>1</v>
      </c>
    </row>
    <row r="561" spans="2:5" x14ac:dyDescent="0.35">
      <c r="B561" s="92" t="s">
        <v>484</v>
      </c>
      <c r="C561" s="28" t="s">
        <v>586</v>
      </c>
      <c r="D561" s="116" t="s">
        <v>1</v>
      </c>
      <c r="E561" s="106" t="s">
        <v>1</v>
      </c>
    </row>
    <row r="562" spans="2:5" x14ac:dyDescent="0.35">
      <c r="B562" s="92" t="s">
        <v>485</v>
      </c>
      <c r="C562" s="28" t="s">
        <v>587</v>
      </c>
      <c r="D562" s="116" t="s">
        <v>1</v>
      </c>
      <c r="E562" s="106" t="s">
        <v>1</v>
      </c>
    </row>
    <row r="563" spans="2:5" x14ac:dyDescent="0.35">
      <c r="B563" s="92" t="s">
        <v>486</v>
      </c>
      <c r="C563" s="28" t="s">
        <v>588</v>
      </c>
      <c r="D563" s="116" t="s">
        <v>1</v>
      </c>
      <c r="E563" s="106" t="s">
        <v>38</v>
      </c>
    </row>
    <row r="564" spans="2:5" x14ac:dyDescent="0.35">
      <c r="B564" s="92" t="s">
        <v>487</v>
      </c>
      <c r="C564" s="28" t="s">
        <v>589</v>
      </c>
      <c r="D564" s="116" t="s">
        <v>1</v>
      </c>
      <c r="E564" s="106" t="s">
        <v>38</v>
      </c>
    </row>
    <row r="565" spans="2:5" x14ac:dyDescent="0.35">
      <c r="B565" s="92" t="s">
        <v>488</v>
      </c>
      <c r="C565" s="28" t="s">
        <v>37</v>
      </c>
      <c r="D565" s="116" t="s">
        <v>1</v>
      </c>
      <c r="E565" s="106" t="s">
        <v>37</v>
      </c>
    </row>
    <row r="566" spans="2:5" x14ac:dyDescent="0.35">
      <c r="B566" s="92" t="s">
        <v>489</v>
      </c>
      <c r="C566" s="28" t="s">
        <v>590</v>
      </c>
      <c r="D566" s="116" t="s">
        <v>2</v>
      </c>
      <c r="E566" s="106" t="s">
        <v>2</v>
      </c>
    </row>
    <row r="567" spans="2:5" x14ac:dyDescent="0.35">
      <c r="B567" s="92" t="s">
        <v>490</v>
      </c>
      <c r="C567" s="28" t="s">
        <v>594</v>
      </c>
      <c r="D567" s="116" t="s">
        <v>2</v>
      </c>
      <c r="E567" s="106" t="s">
        <v>2</v>
      </c>
    </row>
    <row r="568" spans="2:5" x14ac:dyDescent="0.35">
      <c r="B568" s="92" t="s">
        <v>491</v>
      </c>
      <c r="C568" s="28" t="s">
        <v>591</v>
      </c>
      <c r="D568" s="116" t="s">
        <v>2</v>
      </c>
      <c r="E568" s="106" t="s">
        <v>448</v>
      </c>
    </row>
    <row r="569" spans="2:5" x14ac:dyDescent="0.35">
      <c r="B569" s="92" t="s">
        <v>492</v>
      </c>
      <c r="C569" s="28" t="s">
        <v>592</v>
      </c>
      <c r="D569" s="116" t="s">
        <v>2</v>
      </c>
      <c r="E569" s="106" t="s">
        <v>448</v>
      </c>
    </row>
    <row r="570" spans="2:5" x14ac:dyDescent="0.35">
      <c r="B570" s="92" t="s">
        <v>493</v>
      </c>
      <c r="C570" s="28" t="s">
        <v>76</v>
      </c>
      <c r="D570" s="116" t="s">
        <v>2</v>
      </c>
      <c r="E570" s="106" t="s">
        <v>76</v>
      </c>
    </row>
    <row r="571" spans="2:5" x14ac:dyDescent="0.35">
      <c r="B571" s="92" t="s">
        <v>494</v>
      </c>
      <c r="C571" s="28" t="s">
        <v>79</v>
      </c>
      <c r="D571" s="116" t="s">
        <v>2</v>
      </c>
      <c r="E571" s="106" t="s">
        <v>79</v>
      </c>
    </row>
    <row r="572" spans="2:5" x14ac:dyDescent="0.35">
      <c r="B572" s="92" t="s">
        <v>495</v>
      </c>
      <c r="C572" s="28" t="s">
        <v>59</v>
      </c>
      <c r="D572" s="116" t="s">
        <v>2</v>
      </c>
      <c r="E572" s="106" t="s">
        <v>59</v>
      </c>
    </row>
    <row r="573" spans="2:5" x14ac:dyDescent="0.35">
      <c r="B573" s="92" t="s">
        <v>496</v>
      </c>
      <c r="C573" s="28" t="s">
        <v>70</v>
      </c>
      <c r="D573" s="116" t="s">
        <v>2</v>
      </c>
      <c r="E573" s="106" t="s">
        <v>70</v>
      </c>
    </row>
    <row r="574" spans="2:5" x14ac:dyDescent="0.35">
      <c r="B574" s="92" t="s">
        <v>497</v>
      </c>
      <c r="C574" s="28" t="s">
        <v>64</v>
      </c>
      <c r="D574" s="116" t="s">
        <v>2</v>
      </c>
      <c r="E574" s="106" t="s">
        <v>64</v>
      </c>
    </row>
    <row r="575" spans="2:5" x14ac:dyDescent="0.35">
      <c r="B575" s="92" t="s">
        <v>498</v>
      </c>
      <c r="C575" s="28" t="s">
        <v>77</v>
      </c>
      <c r="D575" s="116" t="s">
        <v>2</v>
      </c>
      <c r="E575" s="106" t="s">
        <v>77</v>
      </c>
    </row>
    <row r="576" spans="2:5" x14ac:dyDescent="0.35">
      <c r="B576" s="92" t="s">
        <v>499</v>
      </c>
      <c r="C576" s="28" t="s">
        <v>44</v>
      </c>
      <c r="D576" s="116" t="s">
        <v>2</v>
      </c>
      <c r="E576" s="106" t="s">
        <v>44</v>
      </c>
    </row>
    <row r="577" spans="2:5" x14ac:dyDescent="0.35">
      <c r="B577" s="92" t="s">
        <v>500</v>
      </c>
      <c r="C577" s="28" t="s">
        <v>47</v>
      </c>
      <c r="D577" s="116" t="s">
        <v>2</v>
      </c>
      <c r="E577" s="106" t="s">
        <v>47</v>
      </c>
    </row>
    <row r="578" spans="2:5" x14ac:dyDescent="0.35">
      <c r="B578" s="92" t="s">
        <v>501</v>
      </c>
      <c r="C578" s="28" t="s">
        <v>599</v>
      </c>
      <c r="D578" s="116" t="s">
        <v>606</v>
      </c>
      <c r="E578" s="106" t="s">
        <v>272</v>
      </c>
    </row>
    <row r="579" spans="2:5" x14ac:dyDescent="0.35">
      <c r="B579" s="92" t="s">
        <v>502</v>
      </c>
      <c r="C579" s="28" t="s">
        <v>600</v>
      </c>
      <c r="D579" s="116" t="s">
        <v>606</v>
      </c>
      <c r="E579" s="106" t="s">
        <v>272</v>
      </c>
    </row>
    <row r="580" spans="2:5" x14ac:dyDescent="0.35">
      <c r="B580" s="92" t="s">
        <v>503</v>
      </c>
      <c r="C580" s="28" t="s">
        <v>601</v>
      </c>
      <c r="D580" s="116" t="s">
        <v>606</v>
      </c>
      <c r="E580" s="106" t="s">
        <v>272</v>
      </c>
    </row>
    <row r="581" spans="2:5" x14ac:dyDescent="0.35">
      <c r="B581" s="92" t="s">
        <v>504</v>
      </c>
      <c r="C581" s="28" t="s">
        <v>277</v>
      </c>
      <c r="D581" s="116" t="s">
        <v>606</v>
      </c>
      <c r="E581" s="106" t="s">
        <v>277</v>
      </c>
    </row>
    <row r="582" spans="2:5" x14ac:dyDescent="0.35">
      <c r="B582" s="92" t="s">
        <v>505</v>
      </c>
      <c r="C582" s="28" t="s">
        <v>286</v>
      </c>
      <c r="D582" s="116" t="s">
        <v>606</v>
      </c>
      <c r="E582" s="106" t="s">
        <v>286</v>
      </c>
    </row>
    <row r="583" spans="2:5" x14ac:dyDescent="0.35">
      <c r="B583" s="92" t="s">
        <v>506</v>
      </c>
      <c r="C583" s="28" t="s">
        <v>289</v>
      </c>
      <c r="D583" s="116" t="s">
        <v>606</v>
      </c>
      <c r="E583" s="106" t="s">
        <v>289</v>
      </c>
    </row>
    <row r="584" spans="2:5" x14ac:dyDescent="0.35">
      <c r="B584" s="92" t="s">
        <v>507</v>
      </c>
      <c r="C584" s="28" t="s">
        <v>292</v>
      </c>
      <c r="D584" s="116" t="s">
        <v>606</v>
      </c>
      <c r="E584" s="106" t="s">
        <v>292</v>
      </c>
    </row>
    <row r="585" spans="2:5" x14ac:dyDescent="0.35">
      <c r="B585" s="92" t="s">
        <v>508</v>
      </c>
      <c r="C585" s="28" t="s">
        <v>296</v>
      </c>
      <c r="D585" s="116" t="s">
        <v>606</v>
      </c>
      <c r="E585" s="106" t="s">
        <v>296</v>
      </c>
    </row>
    <row r="586" spans="2:5" x14ac:dyDescent="0.35">
      <c r="B586" s="92" t="s">
        <v>509</v>
      </c>
      <c r="C586" s="28" t="s">
        <v>304</v>
      </c>
      <c r="D586" s="116" t="s">
        <v>606</v>
      </c>
      <c r="E586" s="106" t="s">
        <v>304</v>
      </c>
    </row>
    <row r="587" spans="2:5" x14ac:dyDescent="0.35">
      <c r="B587" s="92" t="s">
        <v>510</v>
      </c>
      <c r="C587" s="28" t="s">
        <v>602</v>
      </c>
      <c r="D587" s="116" t="s">
        <v>606</v>
      </c>
      <c r="E587" s="106" t="s">
        <v>301</v>
      </c>
    </row>
    <row r="588" spans="2:5" x14ac:dyDescent="0.35">
      <c r="B588" s="92" t="s">
        <v>511</v>
      </c>
      <c r="C588" s="28" t="s">
        <v>603</v>
      </c>
      <c r="D588" s="116" t="s">
        <v>606</v>
      </c>
      <c r="E588" s="106" t="s">
        <v>301</v>
      </c>
    </row>
    <row r="589" spans="2:5" x14ac:dyDescent="0.35">
      <c r="B589" s="92" t="s">
        <v>512</v>
      </c>
      <c r="C589" s="28" t="s">
        <v>295</v>
      </c>
      <c r="D589" s="116" t="s">
        <v>606</v>
      </c>
      <c r="E589" s="106" t="s">
        <v>295</v>
      </c>
    </row>
    <row r="590" spans="2:5" x14ac:dyDescent="0.35">
      <c r="B590" s="92" t="s">
        <v>513</v>
      </c>
      <c r="C590" s="28" t="s">
        <v>293</v>
      </c>
      <c r="D590" s="116" t="s">
        <v>606</v>
      </c>
      <c r="E590" s="106" t="s">
        <v>293</v>
      </c>
    </row>
    <row r="591" spans="2:5" x14ac:dyDescent="0.35">
      <c r="B591" s="92" t="s">
        <v>514</v>
      </c>
      <c r="C591" s="28" t="s">
        <v>290</v>
      </c>
      <c r="D591" s="116" t="s">
        <v>606</v>
      </c>
      <c r="E591" s="106" t="s">
        <v>290</v>
      </c>
    </row>
    <row r="592" spans="2:5" x14ac:dyDescent="0.35">
      <c r="B592" s="92" t="s">
        <v>515</v>
      </c>
      <c r="C592" s="28" t="s">
        <v>80</v>
      </c>
      <c r="D592" s="116" t="s">
        <v>640</v>
      </c>
      <c r="E592" s="107" t="s">
        <v>80</v>
      </c>
    </row>
    <row r="593" spans="2:5" x14ac:dyDescent="0.35">
      <c r="B593" s="92" t="s">
        <v>516</v>
      </c>
      <c r="C593" s="28" t="s">
        <v>102</v>
      </c>
      <c r="D593" s="116" t="s">
        <v>640</v>
      </c>
      <c r="E593" s="107" t="s">
        <v>102</v>
      </c>
    </row>
    <row r="594" spans="2:5" x14ac:dyDescent="0.35">
      <c r="B594" s="92" t="s">
        <v>517</v>
      </c>
      <c r="C594" s="28" t="s">
        <v>94</v>
      </c>
      <c r="D594" s="116" t="s">
        <v>640</v>
      </c>
      <c r="E594" s="107" t="s">
        <v>94</v>
      </c>
    </row>
    <row r="595" spans="2:5" x14ac:dyDescent="0.35">
      <c r="B595" s="92" t="s">
        <v>518</v>
      </c>
      <c r="C595" s="28" t="s">
        <v>87</v>
      </c>
      <c r="D595" s="116" t="s">
        <v>640</v>
      </c>
      <c r="E595" s="107" t="s">
        <v>87</v>
      </c>
    </row>
    <row r="596" spans="2:5" x14ac:dyDescent="0.35">
      <c r="B596" s="92" t="s">
        <v>519</v>
      </c>
      <c r="C596" s="28" t="s">
        <v>611</v>
      </c>
      <c r="D596" s="116" t="s">
        <v>3</v>
      </c>
      <c r="E596" s="107" t="s">
        <v>124</v>
      </c>
    </row>
    <row r="597" spans="2:5" x14ac:dyDescent="0.35">
      <c r="B597" s="92" t="s">
        <v>520</v>
      </c>
      <c r="C597" s="28" t="s">
        <v>612</v>
      </c>
      <c r="D597" s="116" t="s">
        <v>3</v>
      </c>
      <c r="E597" s="107" t="s">
        <v>124</v>
      </c>
    </row>
    <row r="598" spans="2:5" x14ac:dyDescent="0.35">
      <c r="B598" s="92" t="s">
        <v>521</v>
      </c>
      <c r="C598" s="28" t="s">
        <v>613</v>
      </c>
      <c r="D598" s="116" t="s">
        <v>3</v>
      </c>
      <c r="E598" s="107" t="s">
        <v>112</v>
      </c>
    </row>
    <row r="599" spans="2:5" x14ac:dyDescent="0.35">
      <c r="B599" s="92" t="s">
        <v>522</v>
      </c>
      <c r="C599" s="28" t="s">
        <v>616</v>
      </c>
      <c r="D599" s="116" t="s">
        <v>3</v>
      </c>
      <c r="E599" s="107" t="s">
        <v>112</v>
      </c>
    </row>
    <row r="600" spans="2:5" x14ac:dyDescent="0.35">
      <c r="B600" s="92" t="s">
        <v>523</v>
      </c>
      <c r="C600" s="28" t="s">
        <v>614</v>
      </c>
      <c r="D600" s="116" t="s">
        <v>3</v>
      </c>
      <c r="E600" s="107" t="s">
        <v>133</v>
      </c>
    </row>
    <row r="601" spans="2:5" x14ac:dyDescent="0.35">
      <c r="B601" s="92" t="s">
        <v>524</v>
      </c>
      <c r="C601" s="28" t="s">
        <v>615</v>
      </c>
      <c r="D601" s="116" t="s">
        <v>3</v>
      </c>
      <c r="E601" s="107" t="s">
        <v>133</v>
      </c>
    </row>
    <row r="602" spans="2:5" x14ac:dyDescent="0.35">
      <c r="B602" s="92" t="s">
        <v>525</v>
      </c>
      <c r="C602" s="28" t="s">
        <v>113</v>
      </c>
      <c r="D602" s="116" t="s">
        <v>3</v>
      </c>
      <c r="E602" s="107" t="s">
        <v>113</v>
      </c>
    </row>
    <row r="603" spans="2:5" x14ac:dyDescent="0.35">
      <c r="B603" s="92" t="s">
        <v>526</v>
      </c>
      <c r="C603" s="28" t="s">
        <v>619</v>
      </c>
      <c r="D603" s="116" t="s">
        <v>638</v>
      </c>
      <c r="E603" s="107" t="s">
        <v>419</v>
      </c>
    </row>
    <row r="604" spans="2:5" x14ac:dyDescent="0.35">
      <c r="B604" s="92" t="s">
        <v>527</v>
      </c>
      <c r="C604" s="28" t="s">
        <v>618</v>
      </c>
      <c r="D604" s="116" t="s">
        <v>638</v>
      </c>
      <c r="E604" s="107" t="s">
        <v>419</v>
      </c>
    </row>
    <row r="605" spans="2:5" x14ac:dyDescent="0.35">
      <c r="B605" s="92" t="s">
        <v>528</v>
      </c>
      <c r="C605" s="28" t="s">
        <v>434</v>
      </c>
      <c r="D605" s="116" t="s">
        <v>638</v>
      </c>
      <c r="E605" s="107" t="s">
        <v>434</v>
      </c>
    </row>
    <row r="606" spans="2:5" x14ac:dyDescent="0.35">
      <c r="B606" s="92" t="s">
        <v>529</v>
      </c>
      <c r="C606" s="28" t="s">
        <v>150</v>
      </c>
      <c r="D606" s="116" t="s">
        <v>639</v>
      </c>
      <c r="E606" s="107" t="s">
        <v>150</v>
      </c>
    </row>
    <row r="607" spans="2:5" x14ac:dyDescent="0.35">
      <c r="B607" s="92" t="s">
        <v>530</v>
      </c>
      <c r="C607" s="28" t="s">
        <v>141</v>
      </c>
      <c r="D607" s="116" t="s">
        <v>639</v>
      </c>
      <c r="E607" s="107" t="s">
        <v>141</v>
      </c>
    </row>
    <row r="608" spans="2:5" x14ac:dyDescent="0.35">
      <c r="B608" s="92" t="s">
        <v>531</v>
      </c>
      <c r="C608" s="28" t="s">
        <v>620</v>
      </c>
      <c r="D608" s="116" t="s">
        <v>639</v>
      </c>
      <c r="E608" s="107" t="s">
        <v>466</v>
      </c>
    </row>
    <row r="609" spans="2:5" x14ac:dyDescent="0.35">
      <c r="B609" s="92" t="s">
        <v>532</v>
      </c>
      <c r="C609" s="28" t="s">
        <v>621</v>
      </c>
      <c r="D609" s="116" t="s">
        <v>639</v>
      </c>
      <c r="E609" s="107" t="s">
        <v>466</v>
      </c>
    </row>
    <row r="610" spans="2:5" x14ac:dyDescent="0.35">
      <c r="B610" s="92" t="s">
        <v>569</v>
      </c>
      <c r="C610" s="28" t="s">
        <v>142</v>
      </c>
      <c r="D610" s="116" t="s">
        <v>639</v>
      </c>
      <c r="E610" s="107" t="s">
        <v>142</v>
      </c>
    </row>
    <row r="611" spans="2:5" x14ac:dyDescent="0.35">
      <c r="B611" s="92" t="s">
        <v>578</v>
      </c>
      <c r="C611" s="28" t="s">
        <v>622</v>
      </c>
      <c r="D611" s="116" t="s">
        <v>639</v>
      </c>
      <c r="E611" s="107" t="s">
        <v>440</v>
      </c>
    </row>
    <row r="612" spans="2:5" x14ac:dyDescent="0.35">
      <c r="B612" s="92" t="s">
        <v>581</v>
      </c>
      <c r="C612" s="28" t="s">
        <v>623</v>
      </c>
      <c r="D612" s="116" t="s">
        <v>639</v>
      </c>
      <c r="E612" s="107" t="s">
        <v>440</v>
      </c>
    </row>
    <row r="613" spans="2:5" x14ac:dyDescent="0.35">
      <c r="B613" s="92" t="s">
        <v>582</v>
      </c>
      <c r="C613" s="28" t="s">
        <v>625</v>
      </c>
      <c r="D613" s="116" t="s">
        <v>639</v>
      </c>
      <c r="E613" s="107" t="s">
        <v>151</v>
      </c>
    </row>
    <row r="614" spans="2:5" x14ac:dyDescent="0.35">
      <c r="B614" s="92" t="s">
        <v>584</v>
      </c>
      <c r="C614" s="28" t="s">
        <v>626</v>
      </c>
      <c r="D614" s="116" t="s">
        <v>639</v>
      </c>
      <c r="E614" s="107" t="s">
        <v>151</v>
      </c>
    </row>
    <row r="615" spans="2:5" x14ac:dyDescent="0.35">
      <c r="B615" s="92" t="s">
        <v>593</v>
      </c>
      <c r="C615" s="28" t="s">
        <v>193</v>
      </c>
      <c r="D615" s="116" t="s">
        <v>637</v>
      </c>
      <c r="E615" s="107" t="s">
        <v>193</v>
      </c>
    </row>
    <row r="616" spans="2:5" x14ac:dyDescent="0.35">
      <c r="B616" s="92" t="s">
        <v>595</v>
      </c>
      <c r="C616" s="28" t="s">
        <v>629</v>
      </c>
      <c r="D616" s="116" t="s">
        <v>637</v>
      </c>
      <c r="E616" s="107" t="s">
        <v>172</v>
      </c>
    </row>
    <row r="617" spans="2:5" x14ac:dyDescent="0.35">
      <c r="B617" s="92" t="s">
        <v>596</v>
      </c>
      <c r="C617" s="28" t="s">
        <v>630</v>
      </c>
      <c r="D617" s="116" t="s">
        <v>637</v>
      </c>
      <c r="E617" s="107" t="s">
        <v>172</v>
      </c>
    </row>
    <row r="618" spans="2:5" x14ac:dyDescent="0.35">
      <c r="B618" s="92" t="s">
        <v>597</v>
      </c>
      <c r="C618" s="28" t="s">
        <v>631</v>
      </c>
      <c r="D618" s="116" t="s">
        <v>637</v>
      </c>
      <c r="E618" s="107" t="s">
        <v>172</v>
      </c>
    </row>
    <row r="619" spans="2:5" x14ac:dyDescent="0.35">
      <c r="B619" s="92" t="s">
        <v>598</v>
      </c>
      <c r="C619" s="28" t="s">
        <v>183</v>
      </c>
      <c r="D619" s="116" t="s">
        <v>637</v>
      </c>
      <c r="E619" s="107" t="s">
        <v>183</v>
      </c>
    </row>
    <row r="620" spans="2:5" x14ac:dyDescent="0.35">
      <c r="B620" s="92" t="s">
        <v>604</v>
      </c>
      <c r="C620" s="28" t="s">
        <v>191</v>
      </c>
      <c r="D620" s="116" t="s">
        <v>637</v>
      </c>
      <c r="E620" s="107" t="s">
        <v>191</v>
      </c>
    </row>
    <row r="621" spans="2:5" x14ac:dyDescent="0.35">
      <c r="B621" s="92" t="s">
        <v>605</v>
      </c>
      <c r="C621" s="28" t="s">
        <v>179</v>
      </c>
      <c r="D621" s="116" t="s">
        <v>637</v>
      </c>
      <c r="E621" s="107" t="s">
        <v>179</v>
      </c>
    </row>
    <row r="622" spans="2:5" x14ac:dyDescent="0.35">
      <c r="B622" s="92" t="s">
        <v>607</v>
      </c>
      <c r="C622" s="28" t="s">
        <v>203</v>
      </c>
      <c r="D622" s="116" t="s">
        <v>637</v>
      </c>
      <c r="E622" s="107" t="s">
        <v>203</v>
      </c>
    </row>
    <row r="623" spans="2:5" x14ac:dyDescent="0.35">
      <c r="B623" s="92" t="s">
        <v>608</v>
      </c>
      <c r="C623" s="28" t="s">
        <v>306</v>
      </c>
      <c r="D623" s="116" t="s">
        <v>635</v>
      </c>
      <c r="E623" s="107" t="s">
        <v>306</v>
      </c>
    </row>
    <row r="624" spans="2:5" x14ac:dyDescent="0.35">
      <c r="B624" s="92" t="s">
        <v>609</v>
      </c>
      <c r="C624" s="28" t="s">
        <v>313</v>
      </c>
      <c r="D624" s="116" t="s">
        <v>635</v>
      </c>
      <c r="E624" s="107" t="s">
        <v>313</v>
      </c>
    </row>
    <row r="625" spans="2:5" x14ac:dyDescent="0.35">
      <c r="B625" s="92" t="s">
        <v>610</v>
      </c>
      <c r="C625" s="28" t="s">
        <v>644</v>
      </c>
      <c r="D625" s="116" t="s">
        <v>4</v>
      </c>
      <c r="E625" s="107" t="s">
        <v>223</v>
      </c>
    </row>
    <row r="626" spans="2:5" x14ac:dyDescent="0.35">
      <c r="B626" s="92" t="s">
        <v>617</v>
      </c>
      <c r="C626" s="28" t="s">
        <v>645</v>
      </c>
      <c r="D626" s="116" t="s">
        <v>4</v>
      </c>
      <c r="E626" s="107" t="s">
        <v>223</v>
      </c>
    </row>
    <row r="627" spans="2:5" x14ac:dyDescent="0.35">
      <c r="B627" s="92" t="s">
        <v>624</v>
      </c>
      <c r="C627" s="28" t="s">
        <v>212</v>
      </c>
      <c r="D627" s="116" t="s">
        <v>4</v>
      </c>
      <c r="E627" s="107" t="s">
        <v>212</v>
      </c>
    </row>
    <row r="628" spans="2:5" x14ac:dyDescent="0.35">
      <c r="B628" s="92" t="s">
        <v>627</v>
      </c>
      <c r="C628" s="28" t="s">
        <v>651</v>
      </c>
      <c r="D628" s="116" t="s">
        <v>4</v>
      </c>
      <c r="E628" s="107" t="s">
        <v>204</v>
      </c>
    </row>
    <row r="629" spans="2:5" x14ac:dyDescent="0.35">
      <c r="B629" s="92" t="s">
        <v>628</v>
      </c>
      <c r="C629" s="28" t="s">
        <v>646</v>
      </c>
      <c r="D629" s="116" t="s">
        <v>4</v>
      </c>
      <c r="E629" s="107" t="s">
        <v>204</v>
      </c>
    </row>
    <row r="630" spans="2:5" x14ac:dyDescent="0.35">
      <c r="B630" s="92" t="s">
        <v>632</v>
      </c>
      <c r="C630" s="28" t="s">
        <v>213</v>
      </c>
      <c r="D630" s="116" t="s">
        <v>4</v>
      </c>
      <c r="E630" s="107" t="s">
        <v>213</v>
      </c>
    </row>
    <row r="631" spans="2:5" x14ac:dyDescent="0.35">
      <c r="B631" s="92" t="s">
        <v>633</v>
      </c>
      <c r="C631" s="28" t="s">
        <v>214</v>
      </c>
      <c r="D631" s="116" t="s">
        <v>4</v>
      </c>
      <c r="E631" s="107" t="s">
        <v>214</v>
      </c>
    </row>
    <row r="632" spans="2:5" x14ac:dyDescent="0.35">
      <c r="B632" s="92" t="s">
        <v>634</v>
      </c>
      <c r="C632" s="28" t="s">
        <v>647</v>
      </c>
      <c r="D632" s="116" t="s">
        <v>653</v>
      </c>
      <c r="E632" s="107" t="s">
        <v>234</v>
      </c>
    </row>
    <row r="633" spans="2:5" x14ac:dyDescent="0.35">
      <c r="B633" s="92" t="s">
        <v>636</v>
      </c>
      <c r="C633" s="28" t="s">
        <v>648</v>
      </c>
      <c r="D633" s="116" t="s">
        <v>653</v>
      </c>
      <c r="E633" s="107" t="s">
        <v>234</v>
      </c>
    </row>
    <row r="634" spans="2:5" x14ac:dyDescent="0.35">
      <c r="B634" s="92" t="s">
        <v>652</v>
      </c>
      <c r="C634" s="28" t="s">
        <v>654</v>
      </c>
      <c r="D634" s="116" t="s">
        <v>653</v>
      </c>
      <c r="E634" s="107" t="s">
        <v>236</v>
      </c>
    </row>
    <row r="635" spans="2:5" x14ac:dyDescent="0.35">
      <c r="B635" s="92" t="s">
        <v>656</v>
      </c>
      <c r="C635" s="28" t="s">
        <v>534</v>
      </c>
      <c r="D635" s="116" t="s">
        <v>655</v>
      </c>
      <c r="E635" s="107" t="s">
        <v>252</v>
      </c>
    </row>
    <row r="636" spans="2:5" x14ac:dyDescent="0.35">
      <c r="B636" s="92" t="s">
        <v>657</v>
      </c>
      <c r="C636" s="28" t="s">
        <v>649</v>
      </c>
      <c r="D636" s="116" t="s">
        <v>655</v>
      </c>
      <c r="E636" s="107" t="s">
        <v>244</v>
      </c>
    </row>
    <row r="637" spans="2:5" x14ac:dyDescent="0.35">
      <c r="B637" s="92" t="s">
        <v>658</v>
      </c>
      <c r="C637" s="28" t="s">
        <v>650</v>
      </c>
      <c r="D637" s="116" t="s">
        <v>655</v>
      </c>
      <c r="E637" s="107" t="s">
        <v>244</v>
      </c>
    </row>
    <row r="650" spans="5:5" x14ac:dyDescent="0.35">
      <c r="E650" s="106"/>
    </row>
    <row r="651" spans="5:5" x14ac:dyDescent="0.35">
      <c r="E651" s="106"/>
    </row>
    <row r="652" spans="5:5" x14ac:dyDescent="0.35">
      <c r="E652" s="106"/>
    </row>
    <row r="653" spans="5:5" x14ac:dyDescent="0.35">
      <c r="E653" s="106"/>
    </row>
    <row r="654" spans="5:5" x14ac:dyDescent="0.35">
      <c r="E654" s="106"/>
    </row>
    <row r="655" spans="5:5" x14ac:dyDescent="0.35">
      <c r="E655" s="106"/>
    </row>
    <row r="656" spans="5:5" x14ac:dyDescent="0.35">
      <c r="E656" s="106"/>
    </row>
    <row r="657" spans="5:5" x14ac:dyDescent="0.35">
      <c r="E657" s="106"/>
    </row>
    <row r="658" spans="5:5" x14ac:dyDescent="0.35">
      <c r="E658" s="106"/>
    </row>
    <row r="659" spans="5:5" x14ac:dyDescent="0.35">
      <c r="E659" s="106"/>
    </row>
    <row r="660" spans="5:5" x14ac:dyDescent="0.35">
      <c r="E660" s="106"/>
    </row>
    <row r="661" spans="5:5" x14ac:dyDescent="0.35">
      <c r="E661" s="106"/>
    </row>
    <row r="662" spans="5:5" x14ac:dyDescent="0.35">
      <c r="E662" s="106"/>
    </row>
    <row r="663" spans="5:5" x14ac:dyDescent="0.35">
      <c r="E663" s="106"/>
    </row>
    <row r="664" spans="5:5" x14ac:dyDescent="0.35">
      <c r="E664" s="106"/>
    </row>
    <row r="665" spans="5:5" x14ac:dyDescent="0.35">
      <c r="E665" s="106"/>
    </row>
    <row r="666" spans="5:5" x14ac:dyDescent="0.35">
      <c r="E666" s="106"/>
    </row>
    <row r="667" spans="5:5" x14ac:dyDescent="0.35">
      <c r="E667" s="106"/>
    </row>
    <row r="668" spans="5:5" x14ac:dyDescent="0.35">
      <c r="E668" s="106"/>
    </row>
    <row r="669" spans="5:5" x14ac:dyDescent="0.35">
      <c r="E669" s="106"/>
    </row>
    <row r="670" spans="5:5" x14ac:dyDescent="0.35">
      <c r="E670" s="106"/>
    </row>
    <row r="671" spans="5:5" x14ac:dyDescent="0.35">
      <c r="E671" s="106"/>
    </row>
    <row r="672" spans="5:5" x14ac:dyDescent="0.35">
      <c r="E672" s="106"/>
    </row>
    <row r="673" spans="5:5" x14ac:dyDescent="0.35">
      <c r="E673" s="106"/>
    </row>
    <row r="674" spans="5:5" x14ac:dyDescent="0.35">
      <c r="E674" s="106"/>
    </row>
    <row r="675" spans="5:5" x14ac:dyDescent="0.35">
      <c r="E675" s="106"/>
    </row>
    <row r="676" spans="5:5" x14ac:dyDescent="0.35">
      <c r="E676" s="106"/>
    </row>
    <row r="677" spans="5:5" x14ac:dyDescent="0.35">
      <c r="E677" s="106"/>
    </row>
    <row r="678" spans="5:5" x14ac:dyDescent="0.35">
      <c r="E678" s="106"/>
    </row>
    <row r="679" spans="5:5" x14ac:dyDescent="0.35">
      <c r="E679" s="106"/>
    </row>
    <row r="680" spans="5:5" x14ac:dyDescent="0.35">
      <c r="E680" s="106"/>
    </row>
    <row r="681" spans="5:5" x14ac:dyDescent="0.35">
      <c r="E681" s="106"/>
    </row>
    <row r="682" spans="5:5" x14ac:dyDescent="0.35">
      <c r="E682" s="106"/>
    </row>
    <row r="683" spans="5:5" x14ac:dyDescent="0.35">
      <c r="E683" s="106"/>
    </row>
    <row r="684" spans="5:5" x14ac:dyDescent="0.35">
      <c r="E684" s="107"/>
    </row>
    <row r="685" spans="5:5" x14ac:dyDescent="0.35">
      <c r="E685" s="107"/>
    </row>
    <row r="686" spans="5:5" x14ac:dyDescent="0.35">
      <c r="E686" s="107"/>
    </row>
    <row r="687" spans="5:5" x14ac:dyDescent="0.35">
      <c r="E687" s="107"/>
    </row>
    <row r="688" spans="5:5" x14ac:dyDescent="0.35">
      <c r="E688" s="107"/>
    </row>
    <row r="689" spans="5:5" x14ac:dyDescent="0.35">
      <c r="E689" s="107"/>
    </row>
    <row r="690" spans="5:5" x14ac:dyDescent="0.35">
      <c r="E690" s="107"/>
    </row>
    <row r="691" spans="5:5" x14ac:dyDescent="0.35">
      <c r="E691" s="107"/>
    </row>
    <row r="692" spans="5:5" x14ac:dyDescent="0.35">
      <c r="E692" s="107"/>
    </row>
    <row r="693" spans="5:5" x14ac:dyDescent="0.35">
      <c r="E693" s="107"/>
    </row>
    <row r="694" spans="5:5" x14ac:dyDescent="0.35">
      <c r="E694" s="107"/>
    </row>
    <row r="695" spans="5:5" x14ac:dyDescent="0.35">
      <c r="E695" s="107"/>
    </row>
    <row r="696" spans="5:5" x14ac:dyDescent="0.35">
      <c r="E696" s="107"/>
    </row>
    <row r="697" spans="5:5" x14ac:dyDescent="0.35">
      <c r="E697" s="107"/>
    </row>
    <row r="698" spans="5:5" x14ac:dyDescent="0.35">
      <c r="E698" s="107"/>
    </row>
    <row r="699" spans="5:5" x14ac:dyDescent="0.35">
      <c r="E699" s="107"/>
    </row>
    <row r="700" spans="5:5" x14ac:dyDescent="0.35">
      <c r="E700" s="107"/>
    </row>
    <row r="701" spans="5:5" x14ac:dyDescent="0.35">
      <c r="E701" s="107"/>
    </row>
    <row r="702" spans="5:5" x14ac:dyDescent="0.35">
      <c r="E702" s="107"/>
    </row>
    <row r="703" spans="5:5" x14ac:dyDescent="0.35">
      <c r="E703" s="107"/>
    </row>
    <row r="704" spans="5:5" x14ac:dyDescent="0.35">
      <c r="E704" s="107"/>
    </row>
    <row r="705" spans="5:5" x14ac:dyDescent="0.35">
      <c r="E705" s="107"/>
    </row>
    <row r="706" spans="5:5" x14ac:dyDescent="0.35">
      <c r="E706" s="107"/>
    </row>
    <row r="707" spans="5:5" x14ac:dyDescent="0.35">
      <c r="E707" s="107"/>
    </row>
    <row r="708" spans="5:5" x14ac:dyDescent="0.35">
      <c r="E708" s="107"/>
    </row>
    <row r="709" spans="5:5" x14ac:dyDescent="0.35">
      <c r="E709" s="107"/>
    </row>
    <row r="710" spans="5:5" x14ac:dyDescent="0.35">
      <c r="E710" s="107"/>
    </row>
    <row r="711" spans="5:5" x14ac:dyDescent="0.35">
      <c r="E711" s="107"/>
    </row>
    <row r="712" spans="5:5" x14ac:dyDescent="0.35">
      <c r="E712" s="107"/>
    </row>
    <row r="713" spans="5:5" x14ac:dyDescent="0.35">
      <c r="E713" s="107"/>
    </row>
    <row r="714" spans="5:5" x14ac:dyDescent="0.35">
      <c r="E714" s="107"/>
    </row>
    <row r="715" spans="5:5" x14ac:dyDescent="0.35">
      <c r="E715" s="107"/>
    </row>
    <row r="716" spans="5:5" x14ac:dyDescent="0.35">
      <c r="E716" s="107"/>
    </row>
    <row r="717" spans="5:5" x14ac:dyDescent="0.35">
      <c r="E717"/>
    </row>
    <row r="718" spans="5:5" x14ac:dyDescent="0.35">
      <c r="E718"/>
    </row>
    <row r="719" spans="5:5" x14ac:dyDescent="0.35">
      <c r="E719"/>
    </row>
    <row r="720" spans="5:5" x14ac:dyDescent="0.35">
      <c r="E720"/>
    </row>
    <row r="721" spans="5:5" x14ac:dyDescent="0.35">
      <c r="E721"/>
    </row>
    <row r="722" spans="5:5" x14ac:dyDescent="0.35">
      <c r="E722"/>
    </row>
    <row r="723" spans="5:5" x14ac:dyDescent="0.35">
      <c r="E723"/>
    </row>
    <row r="724" spans="5:5" x14ac:dyDescent="0.35">
      <c r="E724"/>
    </row>
    <row r="725" spans="5:5" x14ac:dyDescent="0.35">
      <c r="E725"/>
    </row>
    <row r="726" spans="5:5" x14ac:dyDescent="0.35">
      <c r="E726"/>
    </row>
    <row r="727" spans="5:5" x14ac:dyDescent="0.35">
      <c r="E727"/>
    </row>
    <row r="728" spans="5:5" x14ac:dyDescent="0.35">
      <c r="E728"/>
    </row>
    <row r="729" spans="5:5" x14ac:dyDescent="0.35">
      <c r="E729"/>
    </row>
    <row r="730" spans="5:5" x14ac:dyDescent="0.35">
      <c r="E730"/>
    </row>
    <row r="731" spans="5:5" x14ac:dyDescent="0.35">
      <c r="E731"/>
    </row>
    <row r="732" spans="5:5" x14ac:dyDescent="0.35">
      <c r="E732"/>
    </row>
    <row r="733" spans="5:5" x14ac:dyDescent="0.35">
      <c r="E733"/>
    </row>
    <row r="734" spans="5:5" x14ac:dyDescent="0.35">
      <c r="E734"/>
    </row>
    <row r="735" spans="5:5" x14ac:dyDescent="0.35">
      <c r="E735"/>
    </row>
    <row r="736" spans="5:5" x14ac:dyDescent="0.35">
      <c r="E736"/>
    </row>
    <row r="737" spans="5:5" x14ac:dyDescent="0.35">
      <c r="E737"/>
    </row>
    <row r="738" spans="5:5" x14ac:dyDescent="0.35">
      <c r="E738"/>
    </row>
    <row r="739" spans="5:5" x14ac:dyDescent="0.35">
      <c r="E739"/>
    </row>
    <row r="740" spans="5:5" x14ac:dyDescent="0.35">
      <c r="E740"/>
    </row>
    <row r="741" spans="5:5" x14ac:dyDescent="0.35">
      <c r="E741"/>
    </row>
    <row r="742" spans="5:5" x14ac:dyDescent="0.35">
      <c r="E742"/>
    </row>
    <row r="743" spans="5:5" x14ac:dyDescent="0.35">
      <c r="E743"/>
    </row>
  </sheetData>
  <autoFilter ref="A397:Z517"/>
  <sortState ref="A398:H517">
    <sortCondition ref="A398:A517"/>
  </sortState>
  <mergeCells count="9">
    <mergeCell ref="B527:K527"/>
    <mergeCell ref="H536:J536"/>
    <mergeCell ref="H523:J523"/>
    <mergeCell ref="H389:J389"/>
    <mergeCell ref="B1:K1"/>
    <mergeCell ref="G5:I5"/>
    <mergeCell ref="F395:G395"/>
    <mergeCell ref="B3:K3"/>
    <mergeCell ref="B393:K393"/>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112"/>
  <sheetViews>
    <sheetView topLeftCell="F8" zoomScaleNormal="100" workbookViewId="0">
      <selection activeCell="G24" sqref="G24"/>
    </sheetView>
  </sheetViews>
  <sheetFormatPr baseColWidth="10" defaultColWidth="11.453125" defaultRowHeight="13" x14ac:dyDescent="0.3"/>
  <cols>
    <col min="1" max="1" width="11.453125" style="37"/>
    <col min="2" max="4" width="18" style="37" customWidth="1"/>
    <col min="5" max="6" width="11.453125" style="37"/>
    <col min="7" max="8" width="14.7265625" style="37" customWidth="1"/>
    <col min="9" max="9" width="11.453125" style="37" customWidth="1"/>
    <col min="10" max="10" width="14.453125" style="37" customWidth="1"/>
    <col min="11" max="11" width="11.453125" style="37"/>
    <col min="12" max="12" width="13" style="37" customWidth="1"/>
    <col min="13" max="13" width="11.453125" style="37"/>
    <col min="14" max="14" width="41.453125" style="37" customWidth="1"/>
    <col min="15" max="15" width="20.54296875" style="37" customWidth="1"/>
    <col min="16" max="16" width="21" style="37" customWidth="1"/>
    <col min="17" max="17" width="15.54296875" style="37" customWidth="1"/>
    <col min="18" max="18" width="15" style="37" customWidth="1"/>
    <col min="19" max="19" width="19.81640625" style="37" customWidth="1"/>
    <col min="20" max="31" width="11.453125" style="37"/>
    <col min="32" max="32" width="13.54296875" style="37" customWidth="1"/>
    <col min="33" max="33" width="12.1796875" style="37" customWidth="1"/>
    <col min="34" max="36" width="11.453125" style="37"/>
    <col min="37" max="37" width="14.1796875" style="37" customWidth="1"/>
    <col min="38" max="38" width="15.1796875" style="37" customWidth="1"/>
    <col min="39" max="41" width="11.453125" style="37"/>
    <col min="42" max="43" width="13.453125" style="37" customWidth="1"/>
    <col min="44" max="44" width="16" style="37" customWidth="1"/>
    <col min="45" max="45" width="13.453125" style="37" customWidth="1"/>
    <col min="46" max="46" width="15.36328125" style="37" customWidth="1"/>
    <col min="47" max="47" width="13.08984375" style="37" customWidth="1"/>
    <col min="48" max="48" width="12.90625" style="37" customWidth="1"/>
    <col min="49" max="50" width="11.453125" style="37"/>
    <col min="51" max="51" width="13.453125" style="37" customWidth="1"/>
    <col min="52" max="54" width="11.453125" style="37"/>
    <col min="55" max="55" width="13.26953125" style="37" customWidth="1"/>
    <col min="56" max="56" width="15.7265625" style="37" customWidth="1"/>
    <col min="57" max="57" width="11.453125" style="37"/>
    <col min="58" max="58" width="12.453125" style="37" bestFit="1" customWidth="1"/>
    <col min="59" max="59" width="17.453125" style="37" customWidth="1"/>
    <col min="60" max="60" width="11.453125" style="37"/>
    <col min="61" max="61" width="10.7265625" style="37" customWidth="1"/>
    <col min="62" max="62" width="11.453125" style="37"/>
    <col min="63" max="64" width="12.1796875" style="37" customWidth="1"/>
    <col min="65" max="68" width="11.453125" style="37"/>
    <col min="69" max="69" width="23.54296875" style="37" customWidth="1"/>
    <col min="70" max="70" width="30.36328125" style="37" customWidth="1"/>
    <col min="71" max="16384" width="11.453125" style="37"/>
  </cols>
  <sheetData>
    <row r="1" spans="1:70" ht="22.5" x14ac:dyDescent="0.45">
      <c r="A1" s="262" t="s">
        <v>346</v>
      </c>
      <c r="B1" s="263"/>
      <c r="C1" s="263"/>
      <c r="D1" s="263"/>
      <c r="E1" s="263"/>
      <c r="F1" s="263"/>
      <c r="G1" s="263"/>
      <c r="H1" s="201"/>
    </row>
    <row r="3" spans="1:70" ht="17.5" x14ac:dyDescent="0.35">
      <c r="B3" s="38" t="s">
        <v>460</v>
      </c>
    </row>
    <row r="4" spans="1:70" ht="13" customHeight="1" x14ac:dyDescent="0.35">
      <c r="B4" s="38"/>
    </row>
    <row r="5" spans="1:70" x14ac:dyDescent="0.3">
      <c r="B5" s="39" t="s">
        <v>449</v>
      </c>
    </row>
    <row r="6" spans="1:70" ht="13.5" customHeight="1" x14ac:dyDescent="0.3">
      <c r="B6" s="37" t="s">
        <v>665</v>
      </c>
    </row>
    <row r="7" spans="1:70" ht="13.5" customHeight="1" x14ac:dyDescent="0.3">
      <c r="B7" s="37" t="s">
        <v>667</v>
      </c>
    </row>
    <row r="8" spans="1:70" s="40" customFormat="1" ht="13.5" customHeight="1" x14ac:dyDescent="0.3">
      <c r="B8" s="37" t="s">
        <v>661</v>
      </c>
    </row>
    <row r="9" spans="1:70" s="40" customFormat="1" ht="13.5" customHeight="1" x14ac:dyDescent="0.3">
      <c r="B9" s="37" t="s">
        <v>666</v>
      </c>
    </row>
    <row r="10" spans="1:70" s="40" customFormat="1" ht="13.5" customHeight="1" x14ac:dyDescent="0.3">
      <c r="B10" s="190" t="s">
        <v>949</v>
      </c>
    </row>
    <row r="11" spans="1:70" s="40" customFormat="1" ht="13.5" customHeight="1" x14ac:dyDescent="0.3">
      <c r="B11" s="37"/>
    </row>
    <row r="12" spans="1:70" s="40" customFormat="1" ht="13.5" customHeight="1" x14ac:dyDescent="0.3"/>
    <row r="13" spans="1:70" s="40" customFormat="1" ht="13.5" customHeight="1" x14ac:dyDescent="0.35">
      <c r="B13" s="38" t="s">
        <v>659</v>
      </c>
    </row>
    <row r="14" spans="1:70" s="40" customFormat="1" ht="13.5" customHeight="1" thickBot="1" x14ac:dyDescent="0.35"/>
    <row r="15" spans="1:70" s="41" customFormat="1" ht="46.5" customHeight="1" thickBot="1" x14ac:dyDescent="0.4">
      <c r="N15" s="241" t="s">
        <v>445</v>
      </c>
      <c r="O15" s="242"/>
      <c r="P15" s="243"/>
      <c r="Q15" s="237" t="s">
        <v>450</v>
      </c>
      <c r="R15" s="261"/>
      <c r="U15" s="258" t="s">
        <v>364</v>
      </c>
      <c r="V15" s="259"/>
      <c r="W15" s="259"/>
      <c r="X15" s="259"/>
      <c r="Y15" s="259"/>
      <c r="Z15" s="259"/>
      <c r="AA15" s="259"/>
      <c r="AB15" s="259"/>
      <c r="AC15" s="259"/>
      <c r="AD15" s="259"/>
      <c r="AE15" s="259"/>
      <c r="AF15" s="259"/>
      <c r="AG15" s="260"/>
      <c r="AH15" s="237" t="s">
        <v>387</v>
      </c>
      <c r="AI15" s="239"/>
      <c r="AJ15" s="239"/>
      <c r="AK15" s="239"/>
      <c r="AL15" s="239"/>
      <c r="AM15" s="239"/>
      <c r="AN15" s="240"/>
      <c r="AO15" s="251" t="s">
        <v>390</v>
      </c>
      <c r="AP15" s="252"/>
      <c r="AQ15" s="252"/>
      <c r="AR15" s="253"/>
      <c r="AS15" s="253"/>
      <c r="AT15" s="253"/>
      <c r="AU15" s="253"/>
      <c r="AV15" s="254"/>
      <c r="AW15" s="251" t="s">
        <v>396</v>
      </c>
      <c r="AX15" s="252"/>
      <c r="AY15" s="252"/>
      <c r="AZ15" s="252"/>
      <c r="BA15" s="252"/>
      <c r="BB15" s="255"/>
      <c r="BC15" s="256"/>
      <c r="BD15" s="237" t="s">
        <v>402</v>
      </c>
      <c r="BE15" s="244"/>
      <c r="BF15" s="245"/>
      <c r="BG15" s="241" t="s">
        <v>414</v>
      </c>
      <c r="BH15" s="246"/>
      <c r="BI15" s="246"/>
      <c r="BJ15" s="246"/>
      <c r="BK15" s="246"/>
      <c r="BL15" s="247"/>
      <c r="BM15" s="248" t="s">
        <v>401</v>
      </c>
      <c r="BN15" s="249"/>
      <c r="BO15" s="249"/>
      <c r="BP15" s="250"/>
      <c r="BQ15" s="237" t="s">
        <v>785</v>
      </c>
      <c r="BR15" s="238"/>
    </row>
    <row r="16" spans="1:70" s="51" customFormat="1" ht="77.25" customHeight="1" thickBot="1" x14ac:dyDescent="0.4">
      <c r="B16" s="42" t="s">
        <v>381</v>
      </c>
      <c r="C16" s="257" t="s">
        <v>946</v>
      </c>
      <c r="D16" s="234"/>
      <c r="E16" s="43" t="s">
        <v>451</v>
      </c>
      <c r="F16" s="43" t="s">
        <v>452</v>
      </c>
      <c r="G16" s="42" t="s">
        <v>354</v>
      </c>
      <c r="H16" s="43" t="s">
        <v>835</v>
      </c>
      <c r="I16" s="43" t="s">
        <v>959</v>
      </c>
      <c r="J16" s="186" t="s">
        <v>950</v>
      </c>
      <c r="K16" s="162" t="s">
        <v>355</v>
      </c>
      <c r="L16" s="43" t="s">
        <v>356</v>
      </c>
      <c r="M16" s="43" t="s">
        <v>357</v>
      </c>
      <c r="N16" s="42" t="s">
        <v>455</v>
      </c>
      <c r="O16" s="42" t="s">
        <v>446</v>
      </c>
      <c r="P16" s="42" t="s">
        <v>456</v>
      </c>
      <c r="Q16" s="45" t="s">
        <v>360</v>
      </c>
      <c r="R16" s="46" t="s">
        <v>361</v>
      </c>
      <c r="S16" s="43" t="s">
        <v>358</v>
      </c>
      <c r="T16" s="44" t="s">
        <v>359</v>
      </c>
      <c r="U16" s="45" t="s">
        <v>382</v>
      </c>
      <c r="V16" s="47" t="s">
        <v>365</v>
      </c>
      <c r="W16" s="47" t="s">
        <v>366</v>
      </c>
      <c r="X16" s="47" t="s">
        <v>383</v>
      </c>
      <c r="Y16" s="47" t="s">
        <v>384</v>
      </c>
      <c r="Z16" s="47" t="s">
        <v>367</v>
      </c>
      <c r="AA16" s="47" t="s">
        <v>385</v>
      </c>
      <c r="AB16" s="47" t="s">
        <v>368</v>
      </c>
      <c r="AC16" s="47" t="s">
        <v>369</v>
      </c>
      <c r="AD16" s="47" t="s">
        <v>386</v>
      </c>
      <c r="AE16" s="47" t="s">
        <v>370</v>
      </c>
      <c r="AF16" s="47" t="s">
        <v>453</v>
      </c>
      <c r="AG16" s="46" t="s">
        <v>371</v>
      </c>
      <c r="AH16" s="45" t="s">
        <v>382</v>
      </c>
      <c r="AI16" s="47" t="s">
        <v>365</v>
      </c>
      <c r="AJ16" s="47" t="s">
        <v>366</v>
      </c>
      <c r="AK16" s="47" t="s">
        <v>363</v>
      </c>
      <c r="AL16" s="47" t="s">
        <v>388</v>
      </c>
      <c r="AM16" s="47" t="s">
        <v>362</v>
      </c>
      <c r="AN16" s="46" t="s">
        <v>389</v>
      </c>
      <c r="AO16" s="48" t="s">
        <v>391</v>
      </c>
      <c r="AP16" s="49" t="s">
        <v>457</v>
      </c>
      <c r="AQ16" s="49" t="s">
        <v>458</v>
      </c>
      <c r="AR16" s="49" t="s">
        <v>392</v>
      </c>
      <c r="AS16" s="49" t="s">
        <v>393</v>
      </c>
      <c r="AT16" s="47" t="s">
        <v>839</v>
      </c>
      <c r="AU16" s="47" t="s">
        <v>394</v>
      </c>
      <c r="AV16" s="46" t="s">
        <v>395</v>
      </c>
      <c r="AW16" s="48" t="s">
        <v>397</v>
      </c>
      <c r="AX16" s="49" t="s">
        <v>398</v>
      </c>
      <c r="AY16" s="49" t="s">
        <v>399</v>
      </c>
      <c r="AZ16" s="49" t="s">
        <v>400</v>
      </c>
      <c r="BA16" s="49" t="s">
        <v>403</v>
      </c>
      <c r="BB16" s="49" t="s">
        <v>406</v>
      </c>
      <c r="BC16" s="50" t="s">
        <v>409</v>
      </c>
      <c r="BD16" s="48" t="s">
        <v>405</v>
      </c>
      <c r="BE16" s="49" t="s">
        <v>407</v>
      </c>
      <c r="BF16" s="50" t="s">
        <v>408</v>
      </c>
      <c r="BG16" s="48" t="s">
        <v>415</v>
      </c>
      <c r="BH16" s="49" t="s">
        <v>416</v>
      </c>
      <c r="BI16" s="47" t="s">
        <v>411</v>
      </c>
      <c r="BJ16" s="47" t="s">
        <v>412</v>
      </c>
      <c r="BK16" s="47" t="s">
        <v>417</v>
      </c>
      <c r="BL16" s="46" t="s">
        <v>413</v>
      </c>
      <c r="BM16" s="48" t="s">
        <v>404</v>
      </c>
      <c r="BN16" s="50" t="s">
        <v>407</v>
      </c>
      <c r="BO16" s="48" t="s">
        <v>410</v>
      </c>
      <c r="BP16" s="50" t="s">
        <v>407</v>
      </c>
      <c r="BQ16" s="48" t="s">
        <v>784</v>
      </c>
      <c r="BR16" s="50" t="s">
        <v>786</v>
      </c>
    </row>
    <row r="17" spans="2:70" ht="14.5" x14ac:dyDescent="0.35">
      <c r="B17" s="52"/>
      <c r="C17" s="235"/>
      <c r="D17" s="236"/>
      <c r="E17" s="52"/>
      <c r="F17" s="52"/>
      <c r="G17" s="52"/>
      <c r="H17" s="52"/>
      <c r="I17" s="187"/>
      <c r="J17" s="52"/>
      <c r="K17" s="164"/>
      <c r="L17" s="52"/>
      <c r="M17" s="52"/>
      <c r="N17" s="52"/>
      <c r="O17" s="52"/>
      <c r="P17" s="52"/>
      <c r="Q17" s="53"/>
      <c r="R17" s="55"/>
      <c r="S17" s="52"/>
      <c r="T17" s="52"/>
      <c r="U17" s="53"/>
      <c r="V17" s="54"/>
      <c r="W17" s="54"/>
      <c r="X17" s="54"/>
      <c r="Y17" s="54"/>
      <c r="Z17" s="54"/>
      <c r="AA17" s="54"/>
      <c r="AB17" s="54"/>
      <c r="AC17" s="54"/>
      <c r="AD17" s="54"/>
      <c r="AE17" s="54"/>
      <c r="AF17" s="54"/>
      <c r="AG17" s="55"/>
      <c r="AH17" s="53"/>
      <c r="AI17" s="54"/>
      <c r="AJ17" s="54"/>
      <c r="AK17" s="54"/>
      <c r="AL17" s="54"/>
      <c r="AM17" s="54"/>
      <c r="AN17" s="55"/>
      <c r="AO17" s="53"/>
      <c r="AP17" s="85"/>
      <c r="AQ17" s="85"/>
      <c r="AR17" s="54"/>
      <c r="AS17" s="54"/>
      <c r="AT17" s="54"/>
      <c r="AU17" s="54"/>
      <c r="AV17" s="55"/>
      <c r="AW17" s="53"/>
      <c r="AX17" s="54"/>
      <c r="AY17" s="54"/>
      <c r="AZ17" s="54"/>
      <c r="BA17" s="54"/>
      <c r="BB17" s="54"/>
      <c r="BC17" s="55"/>
      <c r="BD17" s="53"/>
      <c r="BE17" s="54"/>
      <c r="BF17" s="55"/>
      <c r="BG17" s="53"/>
      <c r="BH17" s="54"/>
      <c r="BI17" s="54"/>
      <c r="BJ17" s="54"/>
      <c r="BK17" s="54"/>
      <c r="BL17" s="55"/>
      <c r="BM17" s="53"/>
      <c r="BN17" s="55"/>
      <c r="BO17" s="53"/>
      <c r="BP17" s="55"/>
      <c r="BQ17" s="53"/>
      <c r="BR17" s="55"/>
    </row>
    <row r="18" spans="2:70" ht="14.5" x14ac:dyDescent="0.35">
      <c r="B18" s="56"/>
      <c r="C18" s="231"/>
      <c r="D18" s="232"/>
      <c r="E18" s="56"/>
      <c r="F18" s="56"/>
      <c r="G18" s="56"/>
      <c r="H18" s="56"/>
      <c r="I18" s="188"/>
      <c r="J18" s="56"/>
      <c r="K18" s="163"/>
      <c r="L18" s="56"/>
      <c r="M18" s="56"/>
      <c r="N18" s="56"/>
      <c r="O18" s="56"/>
      <c r="P18" s="56"/>
      <c r="Q18" s="57"/>
      <c r="R18" s="59"/>
      <c r="S18" s="56"/>
      <c r="T18" s="56"/>
      <c r="U18" s="57"/>
      <c r="V18" s="58"/>
      <c r="W18" s="58"/>
      <c r="X18" s="58"/>
      <c r="Y18" s="58"/>
      <c r="Z18" s="58"/>
      <c r="AA18" s="58"/>
      <c r="AB18" s="58"/>
      <c r="AC18" s="58"/>
      <c r="AD18" s="58"/>
      <c r="AE18" s="58"/>
      <c r="AF18" s="58"/>
      <c r="AG18" s="59"/>
      <c r="AH18" s="57"/>
      <c r="AI18" s="58"/>
      <c r="AJ18" s="58"/>
      <c r="AK18" s="58"/>
      <c r="AL18" s="58"/>
      <c r="AM18" s="58"/>
      <c r="AN18" s="59"/>
      <c r="AO18" s="57"/>
      <c r="AP18" s="86"/>
      <c r="AQ18" s="86"/>
      <c r="AR18" s="58"/>
      <c r="AS18" s="58"/>
      <c r="AT18" s="58"/>
      <c r="AU18" s="58"/>
      <c r="AV18" s="59"/>
      <c r="AW18" s="57"/>
      <c r="AX18" s="58"/>
      <c r="AY18" s="58"/>
      <c r="AZ18" s="58"/>
      <c r="BA18" s="58"/>
      <c r="BB18" s="58"/>
      <c r="BC18" s="59"/>
      <c r="BD18" s="57"/>
      <c r="BE18" s="58"/>
      <c r="BF18" s="59"/>
      <c r="BG18" s="57"/>
      <c r="BH18" s="58"/>
      <c r="BI18" s="58"/>
      <c r="BJ18" s="58"/>
      <c r="BK18" s="58"/>
      <c r="BL18" s="59"/>
      <c r="BM18" s="57"/>
      <c r="BN18" s="59"/>
      <c r="BO18" s="57"/>
      <c r="BP18" s="59"/>
      <c r="BQ18" s="57"/>
      <c r="BR18" s="59"/>
    </row>
    <row r="19" spans="2:70" ht="14.5" x14ac:dyDescent="0.35">
      <c r="B19" s="56"/>
      <c r="C19" s="231"/>
      <c r="D19" s="232"/>
      <c r="E19" s="56"/>
      <c r="F19" s="56"/>
      <c r="G19" s="56"/>
      <c r="H19" s="56"/>
      <c r="I19" s="188"/>
      <c r="J19" s="56"/>
      <c r="K19" s="163"/>
      <c r="L19" s="56"/>
      <c r="M19" s="56"/>
      <c r="N19" s="56"/>
      <c r="O19" s="56"/>
      <c r="P19" s="56"/>
      <c r="Q19" s="57"/>
      <c r="R19" s="59"/>
      <c r="S19" s="56"/>
      <c r="T19" s="56"/>
      <c r="U19" s="57"/>
      <c r="V19" s="58"/>
      <c r="W19" s="58"/>
      <c r="X19" s="58"/>
      <c r="Y19" s="58"/>
      <c r="Z19" s="58"/>
      <c r="AA19" s="58"/>
      <c r="AB19" s="58"/>
      <c r="AC19" s="58"/>
      <c r="AD19" s="58"/>
      <c r="AE19" s="58"/>
      <c r="AF19" s="58"/>
      <c r="AG19" s="59"/>
      <c r="AH19" s="57"/>
      <c r="AI19" s="58"/>
      <c r="AJ19" s="58"/>
      <c r="AK19" s="58"/>
      <c r="AL19" s="58"/>
      <c r="AM19" s="58"/>
      <c r="AN19" s="59"/>
      <c r="AO19" s="57"/>
      <c r="AP19" s="86"/>
      <c r="AQ19" s="86"/>
      <c r="AR19" s="58"/>
      <c r="AS19" s="58"/>
      <c r="AT19" s="58"/>
      <c r="AU19" s="58"/>
      <c r="AV19" s="59"/>
      <c r="AW19" s="57"/>
      <c r="AX19" s="58"/>
      <c r="AY19" s="58"/>
      <c r="AZ19" s="58"/>
      <c r="BA19" s="58"/>
      <c r="BB19" s="58"/>
      <c r="BC19" s="59"/>
      <c r="BD19" s="57"/>
      <c r="BE19" s="58"/>
      <c r="BF19" s="59"/>
      <c r="BG19" s="57"/>
      <c r="BH19" s="58"/>
      <c r="BI19" s="58"/>
      <c r="BJ19" s="58"/>
      <c r="BK19" s="58"/>
      <c r="BL19" s="59"/>
      <c r="BM19" s="57"/>
      <c r="BN19" s="59"/>
      <c r="BO19" s="57"/>
      <c r="BP19" s="59"/>
      <c r="BQ19" s="57"/>
      <c r="BR19" s="59"/>
    </row>
    <row r="20" spans="2:70" ht="14.5" x14ac:dyDescent="0.35">
      <c r="B20" s="56"/>
      <c r="C20" s="231"/>
      <c r="D20" s="232"/>
      <c r="E20" s="56"/>
      <c r="F20" s="56"/>
      <c r="G20" s="56"/>
      <c r="H20" s="56"/>
      <c r="I20" s="188"/>
      <c r="J20" s="56"/>
      <c r="K20" s="163"/>
      <c r="L20" s="56"/>
      <c r="M20" s="56"/>
      <c r="N20" s="56"/>
      <c r="O20" s="56"/>
      <c r="P20" s="56"/>
      <c r="Q20" s="57"/>
      <c r="R20" s="59"/>
      <c r="S20" s="56"/>
      <c r="T20" s="56"/>
      <c r="U20" s="57"/>
      <c r="V20" s="58"/>
      <c r="W20" s="58"/>
      <c r="X20" s="58"/>
      <c r="Y20" s="58"/>
      <c r="Z20" s="58"/>
      <c r="AA20" s="58"/>
      <c r="AB20" s="58"/>
      <c r="AC20" s="58"/>
      <c r="AD20" s="58"/>
      <c r="AE20" s="58"/>
      <c r="AF20" s="58"/>
      <c r="AG20" s="59"/>
      <c r="AH20" s="57"/>
      <c r="AI20" s="58"/>
      <c r="AJ20" s="58"/>
      <c r="AK20" s="58"/>
      <c r="AL20" s="58"/>
      <c r="AM20" s="58"/>
      <c r="AN20" s="59"/>
      <c r="AO20" s="57"/>
      <c r="AP20" s="86"/>
      <c r="AQ20" s="86"/>
      <c r="AR20" s="58"/>
      <c r="AS20" s="58"/>
      <c r="AT20" s="58"/>
      <c r="AU20" s="58"/>
      <c r="AV20" s="59"/>
      <c r="AW20" s="57"/>
      <c r="AX20" s="58"/>
      <c r="AY20" s="58"/>
      <c r="AZ20" s="58"/>
      <c r="BA20" s="58"/>
      <c r="BB20" s="58"/>
      <c r="BC20" s="59"/>
      <c r="BD20" s="57"/>
      <c r="BE20" s="58"/>
      <c r="BF20" s="59"/>
      <c r="BG20" s="57"/>
      <c r="BH20" s="58"/>
      <c r="BI20" s="58"/>
      <c r="BJ20" s="58"/>
      <c r="BK20" s="58"/>
      <c r="BL20" s="59"/>
      <c r="BM20" s="57"/>
      <c r="BN20" s="59"/>
      <c r="BO20" s="57"/>
      <c r="BP20" s="59"/>
      <c r="BQ20" s="57"/>
      <c r="BR20" s="59"/>
    </row>
    <row r="21" spans="2:70" ht="14.5" x14ac:dyDescent="0.35">
      <c r="B21" s="56"/>
      <c r="C21" s="231"/>
      <c r="D21" s="232"/>
      <c r="E21" s="56"/>
      <c r="F21" s="56"/>
      <c r="G21" s="56"/>
      <c r="H21" s="56"/>
      <c r="I21" s="188"/>
      <c r="J21" s="56"/>
      <c r="K21" s="163"/>
      <c r="L21" s="56"/>
      <c r="M21" s="56"/>
      <c r="N21" s="56"/>
      <c r="O21" s="56"/>
      <c r="P21" s="56"/>
      <c r="Q21" s="57"/>
      <c r="R21" s="59"/>
      <c r="S21" s="56"/>
      <c r="T21" s="56"/>
      <c r="U21" s="57"/>
      <c r="V21" s="58"/>
      <c r="W21" s="58"/>
      <c r="X21" s="58"/>
      <c r="Y21" s="58"/>
      <c r="Z21" s="58"/>
      <c r="AA21" s="58"/>
      <c r="AB21" s="58"/>
      <c r="AC21" s="58"/>
      <c r="AD21" s="58"/>
      <c r="AE21" s="58"/>
      <c r="AF21" s="58"/>
      <c r="AG21" s="59"/>
      <c r="AH21" s="57"/>
      <c r="AI21" s="58"/>
      <c r="AJ21" s="58"/>
      <c r="AK21" s="58"/>
      <c r="AL21" s="58"/>
      <c r="AM21" s="58"/>
      <c r="AN21" s="59"/>
      <c r="AO21" s="57"/>
      <c r="AP21" s="86"/>
      <c r="AQ21" s="86"/>
      <c r="AR21" s="58"/>
      <c r="AS21" s="58"/>
      <c r="AT21" s="58"/>
      <c r="AU21" s="58"/>
      <c r="AV21" s="59"/>
      <c r="AW21" s="57"/>
      <c r="AX21" s="58"/>
      <c r="AY21" s="58"/>
      <c r="AZ21" s="58"/>
      <c r="BA21" s="58"/>
      <c r="BB21" s="58"/>
      <c r="BC21" s="59"/>
      <c r="BD21" s="57"/>
      <c r="BE21" s="58"/>
      <c r="BF21" s="59"/>
      <c r="BG21" s="57"/>
      <c r="BH21" s="58"/>
      <c r="BI21" s="58"/>
      <c r="BJ21" s="58"/>
      <c r="BK21" s="58"/>
      <c r="BL21" s="59"/>
      <c r="BM21" s="57"/>
      <c r="BN21" s="59"/>
      <c r="BO21" s="57"/>
      <c r="BP21" s="59"/>
      <c r="BQ21" s="57"/>
      <c r="BR21" s="59"/>
    </row>
    <row r="22" spans="2:70" ht="14.5" x14ac:dyDescent="0.35">
      <c r="B22" s="56"/>
      <c r="C22" s="231"/>
      <c r="D22" s="232"/>
      <c r="E22" s="56"/>
      <c r="F22" s="56"/>
      <c r="G22" s="56"/>
      <c r="H22" s="56"/>
      <c r="I22" s="188"/>
      <c r="J22" s="56"/>
      <c r="K22" s="163"/>
      <c r="L22" s="56"/>
      <c r="M22" s="56"/>
      <c r="N22" s="56"/>
      <c r="O22" s="56"/>
      <c r="P22" s="56"/>
      <c r="Q22" s="57"/>
      <c r="R22" s="59"/>
      <c r="S22" s="56"/>
      <c r="T22" s="56"/>
      <c r="U22" s="57"/>
      <c r="V22" s="58"/>
      <c r="W22" s="58"/>
      <c r="X22" s="58"/>
      <c r="Y22" s="58"/>
      <c r="Z22" s="58"/>
      <c r="AA22" s="58"/>
      <c r="AB22" s="58"/>
      <c r="AC22" s="58"/>
      <c r="AD22" s="58"/>
      <c r="AE22" s="58"/>
      <c r="AF22" s="58"/>
      <c r="AG22" s="59"/>
      <c r="AH22" s="57"/>
      <c r="AI22" s="58"/>
      <c r="AJ22" s="58"/>
      <c r="AK22" s="58"/>
      <c r="AL22" s="58"/>
      <c r="AM22" s="58"/>
      <c r="AN22" s="59"/>
      <c r="AO22" s="57"/>
      <c r="AP22" s="86"/>
      <c r="AQ22" s="86"/>
      <c r="AR22" s="58"/>
      <c r="AS22" s="58"/>
      <c r="AT22" s="58"/>
      <c r="AU22" s="58"/>
      <c r="AV22" s="59"/>
      <c r="AW22" s="57"/>
      <c r="AX22" s="58"/>
      <c r="AY22" s="58"/>
      <c r="AZ22" s="58"/>
      <c r="BA22" s="58"/>
      <c r="BB22" s="58"/>
      <c r="BC22" s="59"/>
      <c r="BD22" s="57"/>
      <c r="BE22" s="58"/>
      <c r="BF22" s="59"/>
      <c r="BG22" s="57"/>
      <c r="BH22" s="58"/>
      <c r="BI22" s="58"/>
      <c r="BJ22" s="58"/>
      <c r="BK22" s="58"/>
      <c r="BL22" s="59"/>
      <c r="BM22" s="57"/>
      <c r="BN22" s="59"/>
      <c r="BO22" s="57"/>
      <c r="BP22" s="59"/>
      <c r="BQ22" s="57"/>
      <c r="BR22" s="59"/>
    </row>
    <row r="23" spans="2:70" ht="14.5" x14ac:dyDescent="0.35">
      <c r="B23" s="56"/>
      <c r="C23" s="231"/>
      <c r="D23" s="232"/>
      <c r="E23" s="56"/>
      <c r="F23" s="56"/>
      <c r="G23" s="56"/>
      <c r="H23" s="56"/>
      <c r="I23" s="188"/>
      <c r="J23" s="56"/>
      <c r="K23" s="163"/>
      <c r="L23" s="56"/>
      <c r="M23" s="56"/>
      <c r="N23" s="56"/>
      <c r="O23" s="56"/>
      <c r="P23" s="56"/>
      <c r="Q23" s="57"/>
      <c r="R23" s="59"/>
      <c r="S23" s="56"/>
      <c r="T23" s="56"/>
      <c r="U23" s="57"/>
      <c r="V23" s="58"/>
      <c r="W23" s="58"/>
      <c r="X23" s="58"/>
      <c r="Y23" s="58"/>
      <c r="Z23" s="58"/>
      <c r="AA23" s="58"/>
      <c r="AB23" s="58"/>
      <c r="AC23" s="58"/>
      <c r="AD23" s="58"/>
      <c r="AE23" s="58"/>
      <c r="AF23" s="58"/>
      <c r="AG23" s="59"/>
      <c r="AH23" s="57"/>
      <c r="AI23" s="58"/>
      <c r="AJ23" s="58"/>
      <c r="AK23" s="58"/>
      <c r="AL23" s="58"/>
      <c r="AM23" s="58"/>
      <c r="AN23" s="59"/>
      <c r="AO23" s="57"/>
      <c r="AP23" s="86"/>
      <c r="AQ23" s="86"/>
      <c r="AR23" s="58"/>
      <c r="AS23" s="58"/>
      <c r="AT23" s="58"/>
      <c r="AU23" s="58"/>
      <c r="AV23" s="59"/>
      <c r="AW23" s="57"/>
      <c r="AX23" s="58"/>
      <c r="AY23" s="58"/>
      <c r="AZ23" s="58"/>
      <c r="BA23" s="58"/>
      <c r="BB23" s="58"/>
      <c r="BC23" s="59"/>
      <c r="BD23" s="57"/>
      <c r="BE23" s="58"/>
      <c r="BF23" s="59"/>
      <c r="BG23" s="57"/>
      <c r="BH23" s="58"/>
      <c r="BI23" s="58"/>
      <c r="BJ23" s="58"/>
      <c r="BK23" s="58"/>
      <c r="BL23" s="59"/>
      <c r="BM23" s="57"/>
      <c r="BN23" s="59"/>
      <c r="BO23" s="57"/>
      <c r="BP23" s="59"/>
      <c r="BQ23" s="57"/>
      <c r="BR23" s="59"/>
    </row>
    <row r="24" spans="2:70" ht="14.5" x14ac:dyDescent="0.35">
      <c r="B24" s="56"/>
      <c r="C24" s="231"/>
      <c r="D24" s="232"/>
      <c r="E24" s="56"/>
      <c r="F24" s="56"/>
      <c r="G24" s="56"/>
      <c r="H24" s="56"/>
      <c r="I24" s="188"/>
      <c r="J24" s="56"/>
      <c r="K24" s="163"/>
      <c r="L24" s="56"/>
      <c r="M24" s="56"/>
      <c r="N24" s="56"/>
      <c r="O24" s="56"/>
      <c r="P24" s="56"/>
      <c r="Q24" s="57"/>
      <c r="R24" s="59"/>
      <c r="S24" s="56"/>
      <c r="T24" s="56"/>
      <c r="U24" s="57"/>
      <c r="V24" s="58"/>
      <c r="W24" s="58"/>
      <c r="X24" s="58"/>
      <c r="Y24" s="58"/>
      <c r="Z24" s="58"/>
      <c r="AA24" s="58"/>
      <c r="AB24" s="58"/>
      <c r="AC24" s="58"/>
      <c r="AD24" s="58"/>
      <c r="AE24" s="58"/>
      <c r="AF24" s="58"/>
      <c r="AG24" s="59"/>
      <c r="AH24" s="57"/>
      <c r="AI24" s="58"/>
      <c r="AJ24" s="58"/>
      <c r="AK24" s="58"/>
      <c r="AL24" s="58"/>
      <c r="AM24" s="58"/>
      <c r="AN24" s="59"/>
      <c r="AO24" s="57"/>
      <c r="AP24" s="86"/>
      <c r="AQ24" s="86"/>
      <c r="AR24" s="58"/>
      <c r="AS24" s="58"/>
      <c r="AT24" s="58"/>
      <c r="AU24" s="58"/>
      <c r="AV24" s="59"/>
      <c r="AW24" s="57"/>
      <c r="AX24" s="58"/>
      <c r="AY24" s="58"/>
      <c r="AZ24" s="58"/>
      <c r="BA24" s="58"/>
      <c r="BB24" s="58"/>
      <c r="BC24" s="59"/>
      <c r="BD24" s="57"/>
      <c r="BE24" s="58"/>
      <c r="BF24" s="59"/>
      <c r="BG24" s="57"/>
      <c r="BH24" s="58"/>
      <c r="BI24" s="58"/>
      <c r="BJ24" s="58"/>
      <c r="BK24" s="58"/>
      <c r="BL24" s="59"/>
      <c r="BM24" s="57"/>
      <c r="BN24" s="59"/>
      <c r="BO24" s="57"/>
      <c r="BP24" s="59"/>
      <c r="BQ24" s="57"/>
      <c r="BR24" s="59"/>
    </row>
    <row r="25" spans="2:70" ht="14.5" x14ac:dyDescent="0.35">
      <c r="B25" s="56"/>
      <c r="C25" s="231"/>
      <c r="D25" s="232"/>
      <c r="E25" s="56"/>
      <c r="F25" s="56"/>
      <c r="G25" s="56"/>
      <c r="H25" s="56"/>
      <c r="I25" s="188"/>
      <c r="J25" s="56"/>
      <c r="K25" s="163"/>
      <c r="L25" s="56"/>
      <c r="M25" s="56"/>
      <c r="N25" s="56"/>
      <c r="O25" s="56"/>
      <c r="P25" s="56"/>
      <c r="Q25" s="57"/>
      <c r="R25" s="59"/>
      <c r="S25" s="56"/>
      <c r="T25" s="56"/>
      <c r="U25" s="57"/>
      <c r="V25" s="58"/>
      <c r="W25" s="58"/>
      <c r="X25" s="58"/>
      <c r="Y25" s="58"/>
      <c r="Z25" s="58"/>
      <c r="AA25" s="58"/>
      <c r="AB25" s="58"/>
      <c r="AC25" s="58"/>
      <c r="AD25" s="58"/>
      <c r="AE25" s="58"/>
      <c r="AF25" s="58"/>
      <c r="AG25" s="59"/>
      <c r="AH25" s="57"/>
      <c r="AI25" s="58"/>
      <c r="AJ25" s="58"/>
      <c r="AK25" s="58"/>
      <c r="AL25" s="58"/>
      <c r="AM25" s="58"/>
      <c r="AN25" s="59"/>
      <c r="AO25" s="57"/>
      <c r="AP25" s="86"/>
      <c r="AQ25" s="86"/>
      <c r="AR25" s="58"/>
      <c r="AS25" s="58"/>
      <c r="AT25" s="58"/>
      <c r="AU25" s="58"/>
      <c r="AV25" s="59"/>
      <c r="AW25" s="57"/>
      <c r="AX25" s="58"/>
      <c r="AY25" s="58"/>
      <c r="AZ25" s="58"/>
      <c r="BA25" s="58"/>
      <c r="BB25" s="58"/>
      <c r="BC25" s="59"/>
      <c r="BD25" s="57"/>
      <c r="BE25" s="58"/>
      <c r="BF25" s="59"/>
      <c r="BG25" s="57"/>
      <c r="BH25" s="58"/>
      <c r="BI25" s="58"/>
      <c r="BJ25" s="58"/>
      <c r="BK25" s="58"/>
      <c r="BL25" s="59"/>
      <c r="BM25" s="57"/>
      <c r="BN25" s="59"/>
      <c r="BO25" s="57"/>
      <c r="BP25" s="59"/>
      <c r="BQ25" s="57"/>
      <c r="BR25" s="59"/>
    </row>
    <row r="26" spans="2:70" ht="14.5" x14ac:dyDescent="0.35">
      <c r="B26" s="56"/>
      <c r="C26" s="231"/>
      <c r="D26" s="232"/>
      <c r="E26" s="56"/>
      <c r="F26" s="56"/>
      <c r="G26" s="56"/>
      <c r="H26" s="56"/>
      <c r="I26" s="188"/>
      <c r="J26" s="56"/>
      <c r="K26" s="163"/>
      <c r="L26" s="56"/>
      <c r="M26" s="56"/>
      <c r="N26" s="56"/>
      <c r="O26" s="56"/>
      <c r="P26" s="56"/>
      <c r="Q26" s="57"/>
      <c r="R26" s="59"/>
      <c r="S26" s="56"/>
      <c r="T26" s="56"/>
      <c r="U26" s="57"/>
      <c r="V26" s="58"/>
      <c r="W26" s="58"/>
      <c r="X26" s="58"/>
      <c r="Y26" s="58"/>
      <c r="Z26" s="58"/>
      <c r="AA26" s="58"/>
      <c r="AB26" s="58"/>
      <c r="AC26" s="58"/>
      <c r="AD26" s="58"/>
      <c r="AE26" s="58"/>
      <c r="AF26" s="58"/>
      <c r="AG26" s="59"/>
      <c r="AH26" s="57"/>
      <c r="AI26" s="58"/>
      <c r="AJ26" s="58"/>
      <c r="AK26" s="58"/>
      <c r="AL26" s="58"/>
      <c r="AM26" s="58"/>
      <c r="AN26" s="59"/>
      <c r="AO26" s="57"/>
      <c r="AP26" s="86"/>
      <c r="AQ26" s="86"/>
      <c r="AR26" s="58"/>
      <c r="AS26" s="58"/>
      <c r="AT26" s="58"/>
      <c r="AU26" s="58"/>
      <c r="AV26" s="59"/>
      <c r="AW26" s="57"/>
      <c r="AX26" s="58"/>
      <c r="AY26" s="58"/>
      <c r="AZ26" s="58"/>
      <c r="BA26" s="58"/>
      <c r="BB26" s="58"/>
      <c r="BC26" s="59"/>
      <c r="BD26" s="57"/>
      <c r="BE26" s="58"/>
      <c r="BF26" s="59"/>
      <c r="BG26" s="57"/>
      <c r="BH26" s="58"/>
      <c r="BI26" s="58"/>
      <c r="BJ26" s="58"/>
      <c r="BK26" s="58"/>
      <c r="BL26" s="59"/>
      <c r="BM26" s="57"/>
      <c r="BN26" s="59"/>
      <c r="BO26" s="57"/>
      <c r="BP26" s="59"/>
      <c r="BQ26" s="57"/>
      <c r="BR26" s="59"/>
    </row>
    <row r="27" spans="2:70" ht="14.5" x14ac:dyDescent="0.35">
      <c r="B27" s="56"/>
      <c r="C27" s="231"/>
      <c r="D27" s="232"/>
      <c r="E27" s="56"/>
      <c r="F27" s="56"/>
      <c r="G27" s="56"/>
      <c r="H27" s="56"/>
      <c r="I27" s="188"/>
      <c r="J27" s="56"/>
      <c r="K27" s="163"/>
      <c r="L27" s="56"/>
      <c r="M27" s="56"/>
      <c r="N27" s="56"/>
      <c r="O27" s="56"/>
      <c r="P27" s="56"/>
      <c r="Q27" s="57"/>
      <c r="R27" s="59"/>
      <c r="S27" s="56"/>
      <c r="T27" s="56"/>
      <c r="U27" s="57"/>
      <c r="V27" s="58"/>
      <c r="W27" s="58"/>
      <c r="X27" s="58"/>
      <c r="Y27" s="58"/>
      <c r="Z27" s="58"/>
      <c r="AA27" s="58"/>
      <c r="AB27" s="58"/>
      <c r="AC27" s="58"/>
      <c r="AD27" s="58"/>
      <c r="AE27" s="58"/>
      <c r="AF27" s="58"/>
      <c r="AG27" s="59"/>
      <c r="AH27" s="57"/>
      <c r="AI27" s="58"/>
      <c r="AJ27" s="58"/>
      <c r="AK27" s="58"/>
      <c r="AL27" s="58"/>
      <c r="AM27" s="58"/>
      <c r="AN27" s="59"/>
      <c r="AO27" s="57"/>
      <c r="AP27" s="86"/>
      <c r="AQ27" s="86"/>
      <c r="AR27" s="58"/>
      <c r="AS27" s="58"/>
      <c r="AT27" s="58"/>
      <c r="AU27" s="58"/>
      <c r="AV27" s="59"/>
      <c r="AW27" s="57"/>
      <c r="AX27" s="58"/>
      <c r="AY27" s="58"/>
      <c r="AZ27" s="58"/>
      <c r="BA27" s="58"/>
      <c r="BB27" s="58"/>
      <c r="BC27" s="59"/>
      <c r="BD27" s="57"/>
      <c r="BE27" s="58"/>
      <c r="BF27" s="59"/>
      <c r="BG27" s="57"/>
      <c r="BH27" s="58"/>
      <c r="BI27" s="58"/>
      <c r="BJ27" s="58"/>
      <c r="BK27" s="58"/>
      <c r="BL27" s="59"/>
      <c r="BM27" s="57"/>
      <c r="BN27" s="59"/>
      <c r="BO27" s="57"/>
      <c r="BP27" s="59"/>
      <c r="BQ27" s="57"/>
      <c r="BR27" s="59"/>
    </row>
    <row r="28" spans="2:70" ht="14.5" x14ac:dyDescent="0.35">
      <c r="B28" s="56"/>
      <c r="C28" s="231"/>
      <c r="D28" s="232"/>
      <c r="E28" s="56"/>
      <c r="F28" s="56"/>
      <c r="G28" s="56"/>
      <c r="H28" s="56"/>
      <c r="I28" s="188"/>
      <c r="J28" s="56"/>
      <c r="K28" s="163"/>
      <c r="L28" s="56"/>
      <c r="M28" s="56"/>
      <c r="N28" s="56"/>
      <c r="O28" s="56"/>
      <c r="P28" s="56"/>
      <c r="Q28" s="57"/>
      <c r="R28" s="59"/>
      <c r="S28" s="56"/>
      <c r="T28" s="56"/>
      <c r="U28" s="57"/>
      <c r="V28" s="58"/>
      <c r="W28" s="58"/>
      <c r="X28" s="58"/>
      <c r="Y28" s="58"/>
      <c r="Z28" s="58"/>
      <c r="AA28" s="58"/>
      <c r="AB28" s="58"/>
      <c r="AC28" s="58"/>
      <c r="AD28" s="58"/>
      <c r="AE28" s="58"/>
      <c r="AF28" s="58"/>
      <c r="AG28" s="59"/>
      <c r="AH28" s="57"/>
      <c r="AI28" s="58"/>
      <c r="AJ28" s="58"/>
      <c r="AK28" s="58"/>
      <c r="AL28" s="58"/>
      <c r="AM28" s="58"/>
      <c r="AN28" s="59"/>
      <c r="AO28" s="57"/>
      <c r="AP28" s="86"/>
      <c r="AQ28" s="86"/>
      <c r="AR28" s="58"/>
      <c r="AS28" s="58"/>
      <c r="AT28" s="58"/>
      <c r="AU28" s="58"/>
      <c r="AV28" s="59"/>
      <c r="AW28" s="57"/>
      <c r="AX28" s="58"/>
      <c r="AY28" s="58"/>
      <c r="AZ28" s="58"/>
      <c r="BA28" s="58"/>
      <c r="BB28" s="58"/>
      <c r="BC28" s="59"/>
      <c r="BD28" s="57"/>
      <c r="BE28" s="58"/>
      <c r="BF28" s="59"/>
      <c r="BG28" s="57"/>
      <c r="BH28" s="58"/>
      <c r="BI28" s="58"/>
      <c r="BJ28" s="58"/>
      <c r="BK28" s="58"/>
      <c r="BL28" s="59"/>
      <c r="BM28" s="57"/>
      <c r="BN28" s="59"/>
      <c r="BO28" s="57"/>
      <c r="BP28" s="59"/>
      <c r="BQ28" s="57"/>
      <c r="BR28" s="59"/>
    </row>
    <row r="29" spans="2:70" ht="14.5" x14ac:dyDescent="0.35">
      <c r="B29" s="56"/>
      <c r="C29" s="231"/>
      <c r="D29" s="232"/>
      <c r="E29" s="56"/>
      <c r="F29" s="56"/>
      <c r="G29" s="56"/>
      <c r="H29" s="56"/>
      <c r="I29" s="188"/>
      <c r="J29" s="56"/>
      <c r="K29" s="163"/>
      <c r="L29" s="56"/>
      <c r="M29" s="56"/>
      <c r="N29" s="56"/>
      <c r="O29" s="56"/>
      <c r="P29" s="56"/>
      <c r="Q29" s="57"/>
      <c r="R29" s="59"/>
      <c r="S29" s="56"/>
      <c r="T29" s="56"/>
      <c r="U29" s="57"/>
      <c r="V29" s="58"/>
      <c r="W29" s="58"/>
      <c r="X29" s="58"/>
      <c r="Y29" s="58"/>
      <c r="Z29" s="58"/>
      <c r="AA29" s="58"/>
      <c r="AB29" s="58"/>
      <c r="AC29" s="58"/>
      <c r="AD29" s="58"/>
      <c r="AE29" s="58"/>
      <c r="AF29" s="58"/>
      <c r="AG29" s="59"/>
      <c r="AH29" s="57"/>
      <c r="AI29" s="58"/>
      <c r="AJ29" s="58"/>
      <c r="AK29" s="58"/>
      <c r="AL29" s="58"/>
      <c r="AM29" s="58"/>
      <c r="AN29" s="59"/>
      <c r="AO29" s="57"/>
      <c r="AP29" s="86"/>
      <c r="AQ29" s="86"/>
      <c r="AR29" s="58"/>
      <c r="AS29" s="58"/>
      <c r="AT29" s="58"/>
      <c r="AU29" s="58"/>
      <c r="AV29" s="59"/>
      <c r="AW29" s="57"/>
      <c r="AX29" s="58"/>
      <c r="AY29" s="58"/>
      <c r="AZ29" s="58"/>
      <c r="BA29" s="58"/>
      <c r="BB29" s="58"/>
      <c r="BC29" s="59"/>
      <c r="BD29" s="57"/>
      <c r="BE29" s="58"/>
      <c r="BF29" s="59"/>
      <c r="BG29" s="57"/>
      <c r="BH29" s="58"/>
      <c r="BI29" s="58"/>
      <c r="BJ29" s="58"/>
      <c r="BK29" s="58"/>
      <c r="BL29" s="59"/>
      <c r="BM29" s="57"/>
      <c r="BN29" s="59"/>
      <c r="BO29" s="57"/>
      <c r="BP29" s="59"/>
      <c r="BQ29" s="57"/>
      <c r="BR29" s="59"/>
    </row>
    <row r="30" spans="2:70" ht="14.5" x14ac:dyDescent="0.35">
      <c r="B30" s="56"/>
      <c r="C30" s="231"/>
      <c r="D30" s="232"/>
      <c r="E30" s="56"/>
      <c r="F30" s="56"/>
      <c r="G30" s="56"/>
      <c r="H30" s="56"/>
      <c r="I30" s="188"/>
      <c r="J30" s="56"/>
      <c r="K30" s="163"/>
      <c r="L30" s="56"/>
      <c r="M30" s="56"/>
      <c r="N30" s="56"/>
      <c r="O30" s="56"/>
      <c r="P30" s="56"/>
      <c r="Q30" s="57"/>
      <c r="R30" s="59"/>
      <c r="S30" s="56"/>
      <c r="T30" s="56"/>
      <c r="U30" s="57"/>
      <c r="V30" s="58"/>
      <c r="W30" s="58"/>
      <c r="X30" s="58"/>
      <c r="Y30" s="58"/>
      <c r="Z30" s="58"/>
      <c r="AA30" s="58"/>
      <c r="AB30" s="58"/>
      <c r="AC30" s="58"/>
      <c r="AD30" s="58"/>
      <c r="AE30" s="58"/>
      <c r="AF30" s="58"/>
      <c r="AG30" s="59"/>
      <c r="AH30" s="57"/>
      <c r="AI30" s="58"/>
      <c r="AJ30" s="58"/>
      <c r="AK30" s="58"/>
      <c r="AL30" s="58"/>
      <c r="AM30" s="58"/>
      <c r="AN30" s="59"/>
      <c r="AO30" s="57"/>
      <c r="AP30" s="86"/>
      <c r="AQ30" s="86"/>
      <c r="AR30" s="58"/>
      <c r="AS30" s="58"/>
      <c r="AT30" s="58"/>
      <c r="AU30" s="58"/>
      <c r="AV30" s="59"/>
      <c r="AW30" s="57"/>
      <c r="AX30" s="58"/>
      <c r="AY30" s="58"/>
      <c r="AZ30" s="58"/>
      <c r="BA30" s="58"/>
      <c r="BB30" s="58"/>
      <c r="BC30" s="59"/>
      <c r="BD30" s="57"/>
      <c r="BE30" s="58"/>
      <c r="BF30" s="59"/>
      <c r="BG30" s="57"/>
      <c r="BH30" s="58"/>
      <c r="BI30" s="58"/>
      <c r="BJ30" s="58"/>
      <c r="BK30" s="58"/>
      <c r="BL30" s="59"/>
      <c r="BM30" s="57"/>
      <c r="BN30" s="59"/>
      <c r="BO30" s="57"/>
      <c r="BP30" s="59"/>
      <c r="BQ30" s="57"/>
      <c r="BR30" s="59"/>
    </row>
    <row r="31" spans="2:70" ht="14.5" x14ac:dyDescent="0.35">
      <c r="B31" s="56"/>
      <c r="C31" s="231"/>
      <c r="D31" s="232"/>
      <c r="E31" s="56"/>
      <c r="F31" s="56"/>
      <c r="G31" s="56"/>
      <c r="H31" s="56"/>
      <c r="I31" s="188"/>
      <c r="J31" s="56"/>
      <c r="K31" s="163"/>
      <c r="L31" s="56"/>
      <c r="M31" s="56"/>
      <c r="N31" s="56"/>
      <c r="O31" s="56"/>
      <c r="P31" s="56"/>
      <c r="Q31" s="57"/>
      <c r="R31" s="59"/>
      <c r="S31" s="56"/>
      <c r="T31" s="56"/>
      <c r="U31" s="57"/>
      <c r="V31" s="58"/>
      <c r="W31" s="58"/>
      <c r="X31" s="58"/>
      <c r="Y31" s="58"/>
      <c r="Z31" s="58"/>
      <c r="AA31" s="58"/>
      <c r="AB31" s="58"/>
      <c r="AC31" s="58"/>
      <c r="AD31" s="58"/>
      <c r="AE31" s="58"/>
      <c r="AF31" s="58"/>
      <c r="AG31" s="59"/>
      <c r="AH31" s="57"/>
      <c r="AI31" s="58"/>
      <c r="AJ31" s="58"/>
      <c r="AK31" s="58"/>
      <c r="AL31" s="58"/>
      <c r="AM31" s="58"/>
      <c r="AN31" s="59"/>
      <c r="AO31" s="57"/>
      <c r="AP31" s="86"/>
      <c r="AQ31" s="86"/>
      <c r="AR31" s="58"/>
      <c r="AS31" s="58"/>
      <c r="AT31" s="58"/>
      <c r="AU31" s="58"/>
      <c r="AV31" s="59"/>
      <c r="AW31" s="57"/>
      <c r="AX31" s="58"/>
      <c r="AY31" s="58"/>
      <c r="AZ31" s="58"/>
      <c r="BA31" s="58"/>
      <c r="BB31" s="58"/>
      <c r="BC31" s="59"/>
      <c r="BD31" s="57"/>
      <c r="BE31" s="58"/>
      <c r="BF31" s="59"/>
      <c r="BG31" s="57"/>
      <c r="BH31" s="58"/>
      <c r="BI31" s="58"/>
      <c r="BJ31" s="58"/>
      <c r="BK31" s="58"/>
      <c r="BL31" s="59"/>
      <c r="BM31" s="57"/>
      <c r="BN31" s="59"/>
      <c r="BO31" s="57"/>
      <c r="BP31" s="59"/>
      <c r="BQ31" s="57"/>
      <c r="BR31" s="59"/>
    </row>
    <row r="32" spans="2:70" ht="14.5" x14ac:dyDescent="0.35">
      <c r="B32" s="56"/>
      <c r="C32" s="231"/>
      <c r="D32" s="232"/>
      <c r="E32" s="56"/>
      <c r="F32" s="56"/>
      <c r="G32" s="56"/>
      <c r="H32" s="56"/>
      <c r="I32" s="188"/>
      <c r="J32" s="56"/>
      <c r="K32" s="163"/>
      <c r="L32" s="56"/>
      <c r="M32" s="56"/>
      <c r="N32" s="56"/>
      <c r="O32" s="56"/>
      <c r="P32" s="56"/>
      <c r="Q32" s="57"/>
      <c r="R32" s="59"/>
      <c r="S32" s="56"/>
      <c r="T32" s="56"/>
      <c r="U32" s="57"/>
      <c r="V32" s="58"/>
      <c r="W32" s="58"/>
      <c r="X32" s="58"/>
      <c r="Y32" s="58"/>
      <c r="Z32" s="58"/>
      <c r="AA32" s="58"/>
      <c r="AB32" s="58"/>
      <c r="AC32" s="58"/>
      <c r="AD32" s="58"/>
      <c r="AE32" s="58"/>
      <c r="AF32" s="58"/>
      <c r="AG32" s="59"/>
      <c r="AH32" s="57"/>
      <c r="AI32" s="58"/>
      <c r="AJ32" s="58"/>
      <c r="AK32" s="58"/>
      <c r="AL32" s="58"/>
      <c r="AM32" s="58"/>
      <c r="AN32" s="59"/>
      <c r="AO32" s="57"/>
      <c r="AP32" s="86"/>
      <c r="AQ32" s="86"/>
      <c r="AR32" s="58"/>
      <c r="AS32" s="58"/>
      <c r="AT32" s="58"/>
      <c r="AU32" s="58"/>
      <c r="AV32" s="59"/>
      <c r="AW32" s="57"/>
      <c r="AX32" s="58"/>
      <c r="AY32" s="58"/>
      <c r="AZ32" s="58"/>
      <c r="BA32" s="58"/>
      <c r="BB32" s="58"/>
      <c r="BC32" s="59"/>
      <c r="BD32" s="57"/>
      <c r="BE32" s="58"/>
      <c r="BF32" s="59"/>
      <c r="BG32" s="57"/>
      <c r="BH32" s="58"/>
      <c r="BI32" s="58"/>
      <c r="BJ32" s="58"/>
      <c r="BK32" s="58"/>
      <c r="BL32" s="59"/>
      <c r="BM32" s="57"/>
      <c r="BN32" s="59"/>
      <c r="BO32" s="57"/>
      <c r="BP32" s="59"/>
      <c r="BQ32" s="57"/>
      <c r="BR32" s="59"/>
    </row>
    <row r="33" spans="2:70" ht="14.5" x14ac:dyDescent="0.35">
      <c r="B33" s="56"/>
      <c r="C33" s="231"/>
      <c r="D33" s="232"/>
      <c r="E33" s="56"/>
      <c r="F33" s="56"/>
      <c r="G33" s="56"/>
      <c r="H33" s="56"/>
      <c r="I33" s="188"/>
      <c r="J33" s="56"/>
      <c r="K33" s="163"/>
      <c r="L33" s="56"/>
      <c r="M33" s="56"/>
      <c r="N33" s="56"/>
      <c r="O33" s="56"/>
      <c r="P33" s="56"/>
      <c r="Q33" s="57"/>
      <c r="R33" s="59"/>
      <c r="S33" s="56"/>
      <c r="T33" s="56"/>
      <c r="U33" s="57"/>
      <c r="V33" s="58"/>
      <c r="W33" s="58"/>
      <c r="X33" s="58"/>
      <c r="Y33" s="58"/>
      <c r="Z33" s="58"/>
      <c r="AA33" s="58"/>
      <c r="AB33" s="58"/>
      <c r="AC33" s="58"/>
      <c r="AD33" s="58"/>
      <c r="AE33" s="58"/>
      <c r="AF33" s="58"/>
      <c r="AG33" s="59"/>
      <c r="AH33" s="57"/>
      <c r="AI33" s="58"/>
      <c r="AJ33" s="58"/>
      <c r="AK33" s="58"/>
      <c r="AL33" s="58"/>
      <c r="AM33" s="58"/>
      <c r="AN33" s="59"/>
      <c r="AO33" s="57"/>
      <c r="AP33" s="86"/>
      <c r="AQ33" s="86"/>
      <c r="AR33" s="58"/>
      <c r="AS33" s="58"/>
      <c r="AT33" s="58"/>
      <c r="AU33" s="58"/>
      <c r="AV33" s="59"/>
      <c r="AW33" s="57"/>
      <c r="AX33" s="58"/>
      <c r="AY33" s="58"/>
      <c r="AZ33" s="58"/>
      <c r="BA33" s="58"/>
      <c r="BB33" s="58"/>
      <c r="BC33" s="59"/>
      <c r="BD33" s="57"/>
      <c r="BE33" s="58"/>
      <c r="BF33" s="59"/>
      <c r="BG33" s="57"/>
      <c r="BH33" s="58"/>
      <c r="BI33" s="58"/>
      <c r="BJ33" s="58"/>
      <c r="BK33" s="58"/>
      <c r="BL33" s="59"/>
      <c r="BM33" s="57"/>
      <c r="BN33" s="59"/>
      <c r="BO33" s="57"/>
      <c r="BP33" s="59"/>
      <c r="BQ33" s="57"/>
      <c r="BR33" s="59"/>
    </row>
    <row r="34" spans="2:70" ht="14.5" x14ac:dyDescent="0.35">
      <c r="B34" s="56"/>
      <c r="C34" s="231"/>
      <c r="D34" s="232"/>
      <c r="E34" s="56"/>
      <c r="F34" s="56"/>
      <c r="G34" s="56"/>
      <c r="H34" s="56"/>
      <c r="I34" s="188"/>
      <c r="J34" s="56"/>
      <c r="K34" s="163"/>
      <c r="L34" s="56"/>
      <c r="M34" s="56"/>
      <c r="N34" s="56"/>
      <c r="O34" s="56"/>
      <c r="P34" s="56"/>
      <c r="Q34" s="57"/>
      <c r="R34" s="59"/>
      <c r="S34" s="56"/>
      <c r="T34" s="56"/>
      <c r="U34" s="57"/>
      <c r="V34" s="58"/>
      <c r="W34" s="58"/>
      <c r="X34" s="58"/>
      <c r="Y34" s="58"/>
      <c r="Z34" s="58"/>
      <c r="AA34" s="58"/>
      <c r="AB34" s="58"/>
      <c r="AC34" s="58"/>
      <c r="AD34" s="58"/>
      <c r="AE34" s="58"/>
      <c r="AF34" s="58"/>
      <c r="AG34" s="59"/>
      <c r="AH34" s="57"/>
      <c r="AI34" s="58"/>
      <c r="AJ34" s="58"/>
      <c r="AK34" s="58"/>
      <c r="AL34" s="58"/>
      <c r="AM34" s="58"/>
      <c r="AN34" s="59"/>
      <c r="AO34" s="57"/>
      <c r="AP34" s="86"/>
      <c r="AQ34" s="86"/>
      <c r="AR34" s="58"/>
      <c r="AS34" s="58"/>
      <c r="AT34" s="58"/>
      <c r="AU34" s="58"/>
      <c r="AV34" s="59"/>
      <c r="AW34" s="57"/>
      <c r="AX34" s="58"/>
      <c r="AY34" s="58"/>
      <c r="AZ34" s="58"/>
      <c r="BA34" s="58"/>
      <c r="BB34" s="58"/>
      <c r="BC34" s="59"/>
      <c r="BD34" s="57"/>
      <c r="BE34" s="58"/>
      <c r="BF34" s="59"/>
      <c r="BG34" s="57"/>
      <c r="BH34" s="58"/>
      <c r="BI34" s="58"/>
      <c r="BJ34" s="58"/>
      <c r="BK34" s="58"/>
      <c r="BL34" s="59"/>
      <c r="BM34" s="57"/>
      <c r="BN34" s="59"/>
      <c r="BO34" s="57"/>
      <c r="BP34" s="59"/>
      <c r="BQ34" s="57"/>
      <c r="BR34" s="59"/>
    </row>
    <row r="35" spans="2:70" ht="14.5" x14ac:dyDescent="0.35">
      <c r="B35" s="56"/>
      <c r="C35" s="231"/>
      <c r="D35" s="232"/>
      <c r="E35" s="56"/>
      <c r="F35" s="56"/>
      <c r="G35" s="56"/>
      <c r="H35" s="56"/>
      <c r="I35" s="188"/>
      <c r="J35" s="56"/>
      <c r="K35" s="163"/>
      <c r="L35" s="56"/>
      <c r="M35" s="56"/>
      <c r="N35" s="56"/>
      <c r="O35" s="56"/>
      <c r="P35" s="56"/>
      <c r="Q35" s="57"/>
      <c r="R35" s="59"/>
      <c r="S35" s="56"/>
      <c r="T35" s="56"/>
      <c r="U35" s="57"/>
      <c r="V35" s="58"/>
      <c r="W35" s="58"/>
      <c r="X35" s="58"/>
      <c r="Y35" s="58"/>
      <c r="Z35" s="58"/>
      <c r="AA35" s="58"/>
      <c r="AB35" s="58"/>
      <c r="AC35" s="58"/>
      <c r="AD35" s="58"/>
      <c r="AE35" s="58"/>
      <c r="AF35" s="58"/>
      <c r="AG35" s="59"/>
      <c r="AH35" s="57"/>
      <c r="AI35" s="58"/>
      <c r="AJ35" s="58"/>
      <c r="AK35" s="58"/>
      <c r="AL35" s="58"/>
      <c r="AM35" s="58"/>
      <c r="AN35" s="59"/>
      <c r="AO35" s="57"/>
      <c r="AP35" s="86"/>
      <c r="AQ35" s="86"/>
      <c r="AR35" s="58"/>
      <c r="AS35" s="58"/>
      <c r="AT35" s="58"/>
      <c r="AU35" s="58"/>
      <c r="AV35" s="59"/>
      <c r="AW35" s="57"/>
      <c r="AX35" s="58"/>
      <c r="AY35" s="58"/>
      <c r="AZ35" s="58"/>
      <c r="BA35" s="58"/>
      <c r="BB35" s="58"/>
      <c r="BC35" s="59"/>
      <c r="BD35" s="57"/>
      <c r="BE35" s="58"/>
      <c r="BF35" s="59"/>
      <c r="BG35" s="57"/>
      <c r="BH35" s="58"/>
      <c r="BI35" s="58"/>
      <c r="BJ35" s="58"/>
      <c r="BK35" s="58"/>
      <c r="BL35" s="59"/>
      <c r="BM35" s="57"/>
      <c r="BN35" s="59"/>
      <c r="BO35" s="57"/>
      <c r="BP35" s="59"/>
      <c r="BQ35" s="57"/>
      <c r="BR35" s="59"/>
    </row>
    <row r="36" spans="2:70" ht="14.5" x14ac:dyDescent="0.35">
      <c r="B36" s="56"/>
      <c r="C36" s="231"/>
      <c r="D36" s="232"/>
      <c r="E36" s="56"/>
      <c r="F36" s="56"/>
      <c r="G36" s="56"/>
      <c r="H36" s="56"/>
      <c r="I36" s="188"/>
      <c r="J36" s="56"/>
      <c r="K36" s="163"/>
      <c r="L36" s="56"/>
      <c r="M36" s="56"/>
      <c r="N36" s="56"/>
      <c r="O36" s="56"/>
      <c r="P36" s="56"/>
      <c r="Q36" s="57"/>
      <c r="R36" s="59"/>
      <c r="S36" s="56"/>
      <c r="T36" s="56"/>
      <c r="U36" s="57"/>
      <c r="V36" s="58"/>
      <c r="W36" s="58"/>
      <c r="X36" s="58"/>
      <c r="Y36" s="58"/>
      <c r="Z36" s="58"/>
      <c r="AA36" s="58"/>
      <c r="AB36" s="58"/>
      <c r="AC36" s="58"/>
      <c r="AD36" s="58"/>
      <c r="AE36" s="58"/>
      <c r="AF36" s="58"/>
      <c r="AG36" s="59"/>
      <c r="AH36" s="57"/>
      <c r="AI36" s="58"/>
      <c r="AJ36" s="58"/>
      <c r="AK36" s="58"/>
      <c r="AL36" s="58"/>
      <c r="AM36" s="58"/>
      <c r="AN36" s="59"/>
      <c r="AO36" s="57"/>
      <c r="AP36" s="86"/>
      <c r="AQ36" s="86"/>
      <c r="AR36" s="58"/>
      <c r="AS36" s="58"/>
      <c r="AT36" s="58"/>
      <c r="AU36" s="58"/>
      <c r="AV36" s="59"/>
      <c r="AW36" s="57"/>
      <c r="AX36" s="58"/>
      <c r="AY36" s="58"/>
      <c r="AZ36" s="58"/>
      <c r="BA36" s="58"/>
      <c r="BB36" s="58"/>
      <c r="BC36" s="59"/>
      <c r="BD36" s="57"/>
      <c r="BE36" s="58"/>
      <c r="BF36" s="59"/>
      <c r="BG36" s="57"/>
      <c r="BH36" s="58"/>
      <c r="BI36" s="58"/>
      <c r="BJ36" s="58"/>
      <c r="BK36" s="58"/>
      <c r="BL36" s="59"/>
      <c r="BM36" s="57"/>
      <c r="BN36" s="59"/>
      <c r="BO36" s="57"/>
      <c r="BP36" s="59"/>
      <c r="BQ36" s="57"/>
      <c r="BR36" s="59"/>
    </row>
    <row r="37" spans="2:70" ht="14.5" x14ac:dyDescent="0.35">
      <c r="B37" s="56"/>
      <c r="C37" s="231"/>
      <c r="D37" s="232"/>
      <c r="E37" s="56"/>
      <c r="F37" s="56"/>
      <c r="G37" s="56"/>
      <c r="H37" s="56"/>
      <c r="I37" s="188"/>
      <c r="J37" s="56"/>
      <c r="K37" s="163"/>
      <c r="L37" s="56"/>
      <c r="M37" s="56"/>
      <c r="N37" s="56"/>
      <c r="O37" s="56"/>
      <c r="P37" s="56"/>
      <c r="Q37" s="57"/>
      <c r="R37" s="59"/>
      <c r="S37" s="56"/>
      <c r="T37" s="56"/>
      <c r="U37" s="57"/>
      <c r="V37" s="58"/>
      <c r="W37" s="58"/>
      <c r="X37" s="58"/>
      <c r="Y37" s="58"/>
      <c r="Z37" s="58"/>
      <c r="AA37" s="58"/>
      <c r="AB37" s="58"/>
      <c r="AC37" s="58"/>
      <c r="AD37" s="58"/>
      <c r="AE37" s="58"/>
      <c r="AF37" s="58"/>
      <c r="AG37" s="59"/>
      <c r="AH37" s="57"/>
      <c r="AI37" s="58"/>
      <c r="AJ37" s="58"/>
      <c r="AK37" s="58"/>
      <c r="AL37" s="58"/>
      <c r="AM37" s="58"/>
      <c r="AN37" s="59"/>
      <c r="AO37" s="57"/>
      <c r="AP37" s="86"/>
      <c r="AQ37" s="86"/>
      <c r="AR37" s="58"/>
      <c r="AS37" s="58"/>
      <c r="AT37" s="58"/>
      <c r="AU37" s="58"/>
      <c r="AV37" s="59"/>
      <c r="AW37" s="57"/>
      <c r="AX37" s="58"/>
      <c r="AY37" s="58"/>
      <c r="AZ37" s="58"/>
      <c r="BA37" s="58"/>
      <c r="BB37" s="58"/>
      <c r="BC37" s="59"/>
      <c r="BD37" s="57"/>
      <c r="BE37" s="58"/>
      <c r="BF37" s="59"/>
      <c r="BG37" s="57"/>
      <c r="BH37" s="58"/>
      <c r="BI37" s="58"/>
      <c r="BJ37" s="58"/>
      <c r="BK37" s="58"/>
      <c r="BL37" s="59"/>
      <c r="BM37" s="57"/>
      <c r="BN37" s="59"/>
      <c r="BO37" s="57"/>
      <c r="BP37" s="59"/>
      <c r="BQ37" s="57"/>
      <c r="BR37" s="59"/>
    </row>
    <row r="38" spans="2:70" ht="15" thickBot="1" x14ac:dyDescent="0.4">
      <c r="B38" s="60"/>
      <c r="C38" s="229"/>
      <c r="D38" s="230"/>
      <c r="E38" s="60"/>
      <c r="F38" s="60"/>
      <c r="G38" s="60"/>
      <c r="H38" s="60"/>
      <c r="I38" s="189"/>
      <c r="J38" s="60"/>
      <c r="K38" s="165"/>
      <c r="L38" s="60"/>
      <c r="M38" s="60"/>
      <c r="N38" s="60"/>
      <c r="O38" s="60"/>
      <c r="P38" s="60"/>
      <c r="Q38" s="61"/>
      <c r="R38" s="63"/>
      <c r="S38" s="60"/>
      <c r="T38" s="60"/>
      <c r="U38" s="61"/>
      <c r="V38" s="62"/>
      <c r="W38" s="62"/>
      <c r="X38" s="62"/>
      <c r="Y38" s="62"/>
      <c r="Z38" s="62"/>
      <c r="AA38" s="62"/>
      <c r="AB38" s="62"/>
      <c r="AC38" s="62"/>
      <c r="AD38" s="62"/>
      <c r="AE38" s="62"/>
      <c r="AF38" s="62"/>
      <c r="AG38" s="63"/>
      <c r="AH38" s="61"/>
      <c r="AI38" s="62"/>
      <c r="AJ38" s="62"/>
      <c r="AK38" s="62"/>
      <c r="AL38" s="62"/>
      <c r="AM38" s="62"/>
      <c r="AN38" s="63"/>
      <c r="AO38" s="61"/>
      <c r="AP38" s="87"/>
      <c r="AQ38" s="87"/>
      <c r="AR38" s="62"/>
      <c r="AS38" s="62"/>
      <c r="AT38" s="62"/>
      <c r="AU38" s="62"/>
      <c r="AV38" s="63"/>
      <c r="AW38" s="61"/>
      <c r="AX38" s="62"/>
      <c r="AY38" s="62"/>
      <c r="AZ38" s="62"/>
      <c r="BA38" s="62"/>
      <c r="BB38" s="62"/>
      <c r="BC38" s="63"/>
      <c r="BD38" s="61"/>
      <c r="BE38" s="62"/>
      <c r="BF38" s="63"/>
      <c r="BG38" s="61"/>
      <c r="BH38" s="62"/>
      <c r="BI38" s="62"/>
      <c r="BJ38" s="62"/>
      <c r="BK38" s="62"/>
      <c r="BL38" s="63"/>
      <c r="BM38" s="61"/>
      <c r="BN38" s="63"/>
      <c r="BO38" s="61"/>
      <c r="BP38" s="63"/>
      <c r="BQ38" s="61"/>
      <c r="BR38" s="63"/>
    </row>
    <row r="39" spans="2:70" x14ac:dyDescent="0.3">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row>
    <row r="40" spans="2:70" ht="13.5" customHeight="1" x14ac:dyDescent="0.3"/>
    <row r="41" spans="2:70" s="40" customFormat="1" ht="13.5" customHeight="1" thickBot="1" x14ac:dyDescent="0.4">
      <c r="B41" s="38" t="s">
        <v>660</v>
      </c>
    </row>
    <row r="42" spans="2:70" s="41" customFormat="1" ht="46.5" customHeight="1" thickBot="1" x14ac:dyDescent="0.4">
      <c r="N42" s="241" t="s">
        <v>445</v>
      </c>
      <c r="O42" s="242"/>
      <c r="P42" s="243"/>
      <c r="Q42" s="237" t="s">
        <v>450</v>
      </c>
      <c r="R42" s="261"/>
      <c r="U42" s="258" t="s">
        <v>364</v>
      </c>
      <c r="V42" s="259"/>
      <c r="W42" s="259"/>
      <c r="X42" s="259"/>
      <c r="Y42" s="259"/>
      <c r="Z42" s="259"/>
      <c r="AA42" s="259"/>
      <c r="AB42" s="259"/>
      <c r="AC42" s="259"/>
      <c r="AD42" s="259"/>
      <c r="AE42" s="259"/>
      <c r="AF42" s="259"/>
      <c r="AG42" s="260"/>
      <c r="AH42" s="237" t="s">
        <v>387</v>
      </c>
      <c r="AI42" s="239"/>
      <c r="AJ42" s="239"/>
      <c r="AK42" s="239"/>
      <c r="AL42" s="239"/>
      <c r="AM42" s="239"/>
      <c r="AN42" s="240"/>
      <c r="AO42" s="251" t="s">
        <v>390</v>
      </c>
      <c r="AP42" s="252"/>
      <c r="AQ42" s="252"/>
      <c r="AR42" s="253"/>
      <c r="AS42" s="253"/>
      <c r="AT42" s="253"/>
      <c r="AU42" s="253"/>
      <c r="AV42" s="254"/>
      <c r="AW42" s="251" t="s">
        <v>396</v>
      </c>
      <c r="AX42" s="252"/>
      <c r="AY42" s="252"/>
      <c r="AZ42" s="252"/>
      <c r="BA42" s="252"/>
      <c r="BB42" s="255"/>
      <c r="BC42" s="256"/>
      <c r="BD42" s="237" t="s">
        <v>402</v>
      </c>
      <c r="BE42" s="244"/>
      <c r="BF42" s="245"/>
      <c r="BG42" s="241" t="s">
        <v>414</v>
      </c>
      <c r="BH42" s="246"/>
      <c r="BI42" s="246"/>
      <c r="BJ42" s="246"/>
      <c r="BK42" s="246"/>
      <c r="BL42" s="247"/>
      <c r="BM42" s="248" t="s">
        <v>401</v>
      </c>
      <c r="BN42" s="249"/>
      <c r="BO42" s="249"/>
      <c r="BP42" s="250"/>
    </row>
    <row r="43" spans="2:70" s="51" customFormat="1" ht="77.25" customHeight="1" thickBot="1" x14ac:dyDescent="0.4">
      <c r="B43" s="42" t="s">
        <v>381</v>
      </c>
      <c r="C43" s="42" t="s">
        <v>353</v>
      </c>
      <c r="D43" s="42" t="s">
        <v>945</v>
      </c>
      <c r="E43" s="43" t="s">
        <v>451</v>
      </c>
      <c r="F43" s="43" t="s">
        <v>452</v>
      </c>
      <c r="G43" s="42" t="s">
        <v>354</v>
      </c>
      <c r="H43" s="233" t="s">
        <v>663</v>
      </c>
      <c r="I43" s="234"/>
      <c r="J43" s="132" t="s">
        <v>787</v>
      </c>
      <c r="K43" s="44" t="s">
        <v>355</v>
      </c>
      <c r="L43" s="43" t="s">
        <v>356</v>
      </c>
      <c r="M43" s="43" t="s">
        <v>357</v>
      </c>
      <c r="N43" s="42" t="s">
        <v>455</v>
      </c>
      <c r="O43" s="42" t="s">
        <v>446</v>
      </c>
      <c r="P43" s="42" t="s">
        <v>456</v>
      </c>
      <c r="Q43" s="45" t="s">
        <v>360</v>
      </c>
      <c r="R43" s="46" t="s">
        <v>361</v>
      </c>
      <c r="S43" s="43" t="s">
        <v>358</v>
      </c>
      <c r="T43" s="44" t="s">
        <v>359</v>
      </c>
      <c r="U43" s="45" t="s">
        <v>382</v>
      </c>
      <c r="V43" s="47" t="s">
        <v>365</v>
      </c>
      <c r="W43" s="47" t="s">
        <v>366</v>
      </c>
      <c r="X43" s="47" t="s">
        <v>383</v>
      </c>
      <c r="Y43" s="47" t="s">
        <v>384</v>
      </c>
      <c r="Z43" s="47" t="s">
        <v>367</v>
      </c>
      <c r="AA43" s="47" t="s">
        <v>385</v>
      </c>
      <c r="AB43" s="47" t="s">
        <v>368</v>
      </c>
      <c r="AC43" s="47" t="s">
        <v>369</v>
      </c>
      <c r="AD43" s="47" t="s">
        <v>386</v>
      </c>
      <c r="AE43" s="47" t="s">
        <v>370</v>
      </c>
      <c r="AF43" s="47" t="s">
        <v>453</v>
      </c>
      <c r="AG43" s="46" t="s">
        <v>371</v>
      </c>
      <c r="AH43" s="45" t="s">
        <v>382</v>
      </c>
      <c r="AI43" s="47" t="s">
        <v>365</v>
      </c>
      <c r="AJ43" s="47" t="s">
        <v>366</v>
      </c>
      <c r="AK43" s="47" t="s">
        <v>363</v>
      </c>
      <c r="AL43" s="47" t="s">
        <v>388</v>
      </c>
      <c r="AM43" s="47" t="s">
        <v>362</v>
      </c>
      <c r="AN43" s="46" t="s">
        <v>389</v>
      </c>
      <c r="AO43" s="48" t="s">
        <v>391</v>
      </c>
      <c r="AP43" s="49" t="s">
        <v>457</v>
      </c>
      <c r="AQ43" s="49" t="s">
        <v>458</v>
      </c>
      <c r="AR43" s="49" t="s">
        <v>392</v>
      </c>
      <c r="AS43" s="49" t="s">
        <v>393</v>
      </c>
      <c r="AT43" s="47" t="s">
        <v>839</v>
      </c>
      <c r="AU43" s="47" t="s">
        <v>394</v>
      </c>
      <c r="AV43" s="46" t="s">
        <v>395</v>
      </c>
      <c r="AW43" s="48" t="s">
        <v>397</v>
      </c>
      <c r="AX43" s="49" t="s">
        <v>398</v>
      </c>
      <c r="AY43" s="49" t="s">
        <v>399</v>
      </c>
      <c r="AZ43" s="49" t="s">
        <v>400</v>
      </c>
      <c r="BA43" s="49" t="s">
        <v>403</v>
      </c>
      <c r="BB43" s="49" t="s">
        <v>406</v>
      </c>
      <c r="BC43" s="50" t="s">
        <v>409</v>
      </c>
      <c r="BD43" s="48" t="s">
        <v>405</v>
      </c>
      <c r="BE43" s="49" t="s">
        <v>407</v>
      </c>
      <c r="BF43" s="50" t="s">
        <v>408</v>
      </c>
      <c r="BG43" s="48" t="s">
        <v>415</v>
      </c>
      <c r="BH43" s="49" t="s">
        <v>416</v>
      </c>
      <c r="BI43" s="47" t="s">
        <v>411</v>
      </c>
      <c r="BJ43" s="47" t="s">
        <v>412</v>
      </c>
      <c r="BK43" s="47" t="s">
        <v>417</v>
      </c>
      <c r="BL43" s="46" t="s">
        <v>413</v>
      </c>
      <c r="BM43" s="48" t="s">
        <v>404</v>
      </c>
      <c r="BN43" s="50" t="s">
        <v>407</v>
      </c>
      <c r="BO43" s="48" t="s">
        <v>410</v>
      </c>
      <c r="BP43" s="50" t="s">
        <v>407</v>
      </c>
    </row>
    <row r="44" spans="2:70" ht="14.5" x14ac:dyDescent="0.35">
      <c r="B44" s="52"/>
      <c r="C44" s="52"/>
      <c r="D44" s="52"/>
      <c r="E44" s="52"/>
      <c r="F44" s="52"/>
      <c r="G44" s="52"/>
      <c r="H44" s="235"/>
      <c r="I44" s="236"/>
      <c r="J44" s="133"/>
      <c r="K44" s="52"/>
      <c r="L44" s="52"/>
      <c r="M44" s="52"/>
      <c r="N44" s="52"/>
      <c r="O44" s="52"/>
      <c r="P44" s="52"/>
      <c r="Q44" s="53"/>
      <c r="R44" s="55"/>
      <c r="S44" s="52"/>
      <c r="T44" s="52"/>
      <c r="U44" s="53"/>
      <c r="V44" s="54"/>
      <c r="W44" s="54"/>
      <c r="X44" s="54"/>
      <c r="Y44" s="54"/>
      <c r="Z44" s="54"/>
      <c r="AA44" s="54"/>
      <c r="AB44" s="54"/>
      <c r="AC44" s="54"/>
      <c r="AD44" s="54"/>
      <c r="AE44" s="54"/>
      <c r="AF44" s="54"/>
      <c r="AG44" s="55"/>
      <c r="AH44" s="53"/>
      <c r="AI44" s="54"/>
      <c r="AJ44" s="54"/>
      <c r="AK44" s="54"/>
      <c r="AL44" s="54"/>
      <c r="AM44" s="54"/>
      <c r="AN44" s="55"/>
      <c r="AO44" s="53"/>
      <c r="AP44" s="85"/>
      <c r="AQ44" s="85"/>
      <c r="AR44" s="54"/>
      <c r="AS44" s="54"/>
      <c r="AT44" s="54"/>
      <c r="AU44" s="54"/>
      <c r="AV44" s="55"/>
      <c r="AW44" s="53"/>
      <c r="AX44" s="54"/>
      <c r="AY44" s="54"/>
      <c r="AZ44" s="54"/>
      <c r="BA44" s="54"/>
      <c r="BB44" s="54"/>
      <c r="BC44" s="55"/>
      <c r="BD44" s="53"/>
      <c r="BE44" s="54"/>
      <c r="BF44" s="55"/>
      <c r="BG44" s="53"/>
      <c r="BH44" s="54"/>
      <c r="BI44" s="54"/>
      <c r="BJ44" s="54"/>
      <c r="BK44" s="54"/>
      <c r="BL44" s="55"/>
      <c r="BM44" s="53"/>
      <c r="BN44" s="55"/>
      <c r="BO44" s="53"/>
      <c r="BP44" s="55"/>
    </row>
    <row r="45" spans="2:70" ht="14.5" x14ac:dyDescent="0.35">
      <c r="B45" s="56"/>
      <c r="C45" s="56"/>
      <c r="D45" s="56"/>
      <c r="E45" s="56"/>
      <c r="F45" s="56"/>
      <c r="G45" s="56"/>
      <c r="H45" s="231"/>
      <c r="I45" s="232"/>
      <c r="J45" s="134"/>
      <c r="K45" s="56"/>
      <c r="L45" s="56"/>
      <c r="M45" s="56"/>
      <c r="N45" s="56"/>
      <c r="O45" s="56"/>
      <c r="P45" s="56"/>
      <c r="Q45" s="57"/>
      <c r="R45" s="59"/>
      <c r="S45" s="56"/>
      <c r="T45" s="56"/>
      <c r="U45" s="57"/>
      <c r="V45" s="58"/>
      <c r="W45" s="58"/>
      <c r="X45" s="58"/>
      <c r="Y45" s="58"/>
      <c r="Z45" s="58"/>
      <c r="AA45" s="58"/>
      <c r="AB45" s="58"/>
      <c r="AC45" s="58"/>
      <c r="AD45" s="58"/>
      <c r="AE45" s="58"/>
      <c r="AF45" s="58"/>
      <c r="AG45" s="59"/>
      <c r="AH45" s="57"/>
      <c r="AI45" s="58"/>
      <c r="AJ45" s="58"/>
      <c r="AK45" s="58"/>
      <c r="AL45" s="58"/>
      <c r="AM45" s="58"/>
      <c r="AN45" s="59"/>
      <c r="AO45" s="57"/>
      <c r="AP45" s="86"/>
      <c r="AQ45" s="86"/>
      <c r="AR45" s="58"/>
      <c r="AS45" s="58"/>
      <c r="AT45" s="58"/>
      <c r="AU45" s="58"/>
      <c r="AV45" s="59"/>
      <c r="AW45" s="57"/>
      <c r="AX45" s="58"/>
      <c r="AY45" s="58"/>
      <c r="AZ45" s="58"/>
      <c r="BA45" s="58"/>
      <c r="BB45" s="58"/>
      <c r="BC45" s="59"/>
      <c r="BD45" s="57"/>
      <c r="BE45" s="58"/>
      <c r="BF45" s="59"/>
      <c r="BG45" s="57"/>
      <c r="BH45" s="58"/>
      <c r="BI45" s="58"/>
      <c r="BJ45" s="58"/>
      <c r="BK45" s="58"/>
      <c r="BL45" s="59"/>
      <c r="BM45" s="57"/>
      <c r="BN45" s="59"/>
      <c r="BO45" s="57"/>
      <c r="BP45" s="59"/>
    </row>
    <row r="46" spans="2:70" ht="14.5" x14ac:dyDescent="0.35">
      <c r="B46" s="56"/>
      <c r="C46" s="56"/>
      <c r="D46" s="56"/>
      <c r="E46" s="56"/>
      <c r="F46" s="56"/>
      <c r="G46" s="56"/>
      <c r="H46" s="231"/>
      <c r="I46" s="232"/>
      <c r="J46" s="134"/>
      <c r="K46" s="56"/>
      <c r="L46" s="56"/>
      <c r="M46" s="56"/>
      <c r="N46" s="56"/>
      <c r="O46" s="56"/>
      <c r="P46" s="56"/>
      <c r="Q46" s="57"/>
      <c r="R46" s="59"/>
      <c r="S46" s="56"/>
      <c r="T46" s="56"/>
      <c r="U46" s="57"/>
      <c r="V46" s="58"/>
      <c r="W46" s="58"/>
      <c r="X46" s="58"/>
      <c r="Y46" s="58"/>
      <c r="Z46" s="58"/>
      <c r="AA46" s="58"/>
      <c r="AB46" s="58"/>
      <c r="AC46" s="58"/>
      <c r="AD46" s="58"/>
      <c r="AE46" s="58"/>
      <c r="AF46" s="58"/>
      <c r="AG46" s="59"/>
      <c r="AH46" s="57"/>
      <c r="AI46" s="58"/>
      <c r="AJ46" s="58"/>
      <c r="AK46" s="58"/>
      <c r="AL46" s="58"/>
      <c r="AM46" s="58"/>
      <c r="AN46" s="59"/>
      <c r="AO46" s="57"/>
      <c r="AP46" s="86"/>
      <c r="AQ46" s="86"/>
      <c r="AR46" s="58"/>
      <c r="AS46" s="58"/>
      <c r="AT46" s="58"/>
      <c r="AU46" s="58"/>
      <c r="AV46" s="59"/>
      <c r="AW46" s="57"/>
      <c r="AX46" s="58"/>
      <c r="AY46" s="58"/>
      <c r="AZ46" s="58"/>
      <c r="BA46" s="58"/>
      <c r="BB46" s="58"/>
      <c r="BC46" s="59"/>
      <c r="BD46" s="57"/>
      <c r="BE46" s="58"/>
      <c r="BF46" s="59"/>
      <c r="BG46" s="57"/>
      <c r="BH46" s="58"/>
      <c r="BI46" s="58"/>
      <c r="BJ46" s="58"/>
      <c r="BK46" s="58"/>
      <c r="BL46" s="59"/>
      <c r="BM46" s="57"/>
      <c r="BN46" s="59"/>
      <c r="BO46" s="57"/>
      <c r="BP46" s="59"/>
    </row>
    <row r="47" spans="2:70" ht="14.5" x14ac:dyDescent="0.35">
      <c r="B47" s="56"/>
      <c r="C47" s="56"/>
      <c r="D47" s="56"/>
      <c r="E47" s="56"/>
      <c r="F47" s="56"/>
      <c r="G47" s="56"/>
      <c r="H47" s="231"/>
      <c r="I47" s="232"/>
      <c r="J47" s="134"/>
      <c r="K47" s="56"/>
      <c r="L47" s="56"/>
      <c r="M47" s="56"/>
      <c r="N47" s="56"/>
      <c r="O47" s="56"/>
      <c r="P47" s="56"/>
      <c r="Q47" s="57"/>
      <c r="R47" s="59"/>
      <c r="S47" s="56"/>
      <c r="T47" s="56"/>
      <c r="U47" s="57"/>
      <c r="V47" s="58"/>
      <c r="W47" s="58"/>
      <c r="X47" s="58"/>
      <c r="Y47" s="58"/>
      <c r="Z47" s="58"/>
      <c r="AA47" s="58"/>
      <c r="AB47" s="58"/>
      <c r="AC47" s="58"/>
      <c r="AD47" s="58"/>
      <c r="AE47" s="58"/>
      <c r="AF47" s="58"/>
      <c r="AG47" s="59"/>
      <c r="AH47" s="57"/>
      <c r="AI47" s="58"/>
      <c r="AJ47" s="58"/>
      <c r="AK47" s="58"/>
      <c r="AL47" s="58"/>
      <c r="AM47" s="58"/>
      <c r="AN47" s="59"/>
      <c r="AO47" s="57"/>
      <c r="AP47" s="86"/>
      <c r="AQ47" s="86"/>
      <c r="AR47" s="58"/>
      <c r="AS47" s="58"/>
      <c r="AT47" s="58"/>
      <c r="AU47" s="58"/>
      <c r="AV47" s="59"/>
      <c r="AW47" s="57"/>
      <c r="AX47" s="58"/>
      <c r="AY47" s="58"/>
      <c r="AZ47" s="58"/>
      <c r="BA47" s="58"/>
      <c r="BB47" s="58"/>
      <c r="BC47" s="59"/>
      <c r="BD47" s="57"/>
      <c r="BE47" s="58"/>
      <c r="BF47" s="59"/>
      <c r="BG47" s="57"/>
      <c r="BH47" s="58"/>
      <c r="BI47" s="58"/>
      <c r="BJ47" s="58"/>
      <c r="BK47" s="58"/>
      <c r="BL47" s="59"/>
      <c r="BM47" s="57"/>
      <c r="BN47" s="59"/>
      <c r="BO47" s="57"/>
      <c r="BP47" s="59"/>
    </row>
    <row r="48" spans="2:70" ht="14.5" x14ac:dyDescent="0.35">
      <c r="B48" s="56"/>
      <c r="C48" s="56"/>
      <c r="D48" s="56"/>
      <c r="E48" s="56"/>
      <c r="F48" s="56"/>
      <c r="G48" s="56"/>
      <c r="H48" s="231"/>
      <c r="I48" s="232"/>
      <c r="J48" s="134"/>
      <c r="K48" s="56"/>
      <c r="L48" s="56"/>
      <c r="M48" s="56"/>
      <c r="N48" s="56"/>
      <c r="O48" s="56"/>
      <c r="P48" s="56"/>
      <c r="Q48" s="57"/>
      <c r="R48" s="59"/>
      <c r="S48" s="56"/>
      <c r="T48" s="56"/>
      <c r="U48" s="57"/>
      <c r="V48" s="58"/>
      <c r="W48" s="58"/>
      <c r="X48" s="58"/>
      <c r="Y48" s="58"/>
      <c r="Z48" s="58"/>
      <c r="AA48" s="58"/>
      <c r="AB48" s="58"/>
      <c r="AC48" s="58"/>
      <c r="AD48" s="58"/>
      <c r="AE48" s="58"/>
      <c r="AF48" s="58"/>
      <c r="AG48" s="59"/>
      <c r="AH48" s="57"/>
      <c r="AI48" s="58"/>
      <c r="AJ48" s="58"/>
      <c r="AK48" s="58"/>
      <c r="AL48" s="58"/>
      <c r="AM48" s="58"/>
      <c r="AN48" s="59"/>
      <c r="AO48" s="57"/>
      <c r="AP48" s="86"/>
      <c r="AQ48" s="86"/>
      <c r="AR48" s="58"/>
      <c r="AS48" s="58"/>
      <c r="AT48" s="58"/>
      <c r="AU48" s="58"/>
      <c r="AV48" s="59"/>
      <c r="AW48" s="57"/>
      <c r="AX48" s="58"/>
      <c r="AY48" s="58"/>
      <c r="AZ48" s="58"/>
      <c r="BA48" s="58"/>
      <c r="BB48" s="58"/>
      <c r="BC48" s="59"/>
      <c r="BD48" s="57"/>
      <c r="BE48" s="58"/>
      <c r="BF48" s="59"/>
      <c r="BG48" s="57"/>
      <c r="BH48" s="58"/>
      <c r="BI48" s="58"/>
      <c r="BJ48" s="58"/>
      <c r="BK48" s="58"/>
      <c r="BL48" s="59"/>
      <c r="BM48" s="57"/>
      <c r="BN48" s="59"/>
      <c r="BO48" s="57"/>
      <c r="BP48" s="59"/>
    </row>
    <row r="49" spans="2:68" ht="14.5" x14ac:dyDescent="0.35">
      <c r="B49" s="56"/>
      <c r="C49" s="56"/>
      <c r="D49" s="56"/>
      <c r="E49" s="56"/>
      <c r="F49" s="56"/>
      <c r="G49" s="56"/>
      <c r="H49" s="231"/>
      <c r="I49" s="232"/>
      <c r="J49" s="134"/>
      <c r="K49" s="56"/>
      <c r="L49" s="56"/>
      <c r="M49" s="56"/>
      <c r="N49" s="56"/>
      <c r="O49" s="56"/>
      <c r="P49" s="56"/>
      <c r="Q49" s="57"/>
      <c r="R49" s="59"/>
      <c r="S49" s="56"/>
      <c r="T49" s="56"/>
      <c r="U49" s="57"/>
      <c r="V49" s="58"/>
      <c r="W49" s="58"/>
      <c r="X49" s="58"/>
      <c r="Y49" s="58"/>
      <c r="Z49" s="58"/>
      <c r="AA49" s="58"/>
      <c r="AB49" s="58"/>
      <c r="AC49" s="58"/>
      <c r="AD49" s="58"/>
      <c r="AE49" s="58"/>
      <c r="AF49" s="58"/>
      <c r="AG49" s="59"/>
      <c r="AH49" s="57"/>
      <c r="AI49" s="58"/>
      <c r="AJ49" s="58"/>
      <c r="AK49" s="58"/>
      <c r="AL49" s="58"/>
      <c r="AM49" s="58"/>
      <c r="AN49" s="59"/>
      <c r="AO49" s="57"/>
      <c r="AP49" s="86"/>
      <c r="AQ49" s="86"/>
      <c r="AR49" s="58"/>
      <c r="AS49" s="58"/>
      <c r="AT49" s="58"/>
      <c r="AU49" s="58"/>
      <c r="AV49" s="59"/>
      <c r="AW49" s="57"/>
      <c r="AX49" s="58"/>
      <c r="AY49" s="58"/>
      <c r="AZ49" s="58"/>
      <c r="BA49" s="58"/>
      <c r="BB49" s="58"/>
      <c r="BC49" s="59"/>
      <c r="BD49" s="57"/>
      <c r="BE49" s="58"/>
      <c r="BF49" s="59"/>
      <c r="BG49" s="57"/>
      <c r="BH49" s="58"/>
      <c r="BI49" s="58"/>
      <c r="BJ49" s="58"/>
      <c r="BK49" s="58"/>
      <c r="BL49" s="59"/>
      <c r="BM49" s="57"/>
      <c r="BN49" s="59"/>
      <c r="BO49" s="57"/>
      <c r="BP49" s="59"/>
    </row>
    <row r="50" spans="2:68" ht="14.5" x14ac:dyDescent="0.35">
      <c r="B50" s="56"/>
      <c r="C50" s="56"/>
      <c r="D50" s="56"/>
      <c r="E50" s="56"/>
      <c r="F50" s="56"/>
      <c r="G50" s="56"/>
      <c r="H50" s="231"/>
      <c r="I50" s="232"/>
      <c r="J50" s="134"/>
      <c r="K50" s="56"/>
      <c r="L50" s="56"/>
      <c r="M50" s="56"/>
      <c r="N50" s="56"/>
      <c r="O50" s="56"/>
      <c r="P50" s="56"/>
      <c r="Q50" s="57"/>
      <c r="R50" s="59"/>
      <c r="S50" s="56"/>
      <c r="T50" s="56"/>
      <c r="U50" s="57"/>
      <c r="V50" s="58"/>
      <c r="W50" s="58"/>
      <c r="X50" s="58"/>
      <c r="Y50" s="58"/>
      <c r="Z50" s="58"/>
      <c r="AA50" s="58"/>
      <c r="AB50" s="58"/>
      <c r="AC50" s="58"/>
      <c r="AD50" s="58"/>
      <c r="AE50" s="58"/>
      <c r="AF50" s="58"/>
      <c r="AG50" s="59"/>
      <c r="AH50" s="57"/>
      <c r="AI50" s="58"/>
      <c r="AJ50" s="58"/>
      <c r="AK50" s="58"/>
      <c r="AL50" s="58"/>
      <c r="AM50" s="58"/>
      <c r="AN50" s="59"/>
      <c r="AO50" s="57"/>
      <c r="AP50" s="86"/>
      <c r="AQ50" s="86"/>
      <c r="AR50" s="58"/>
      <c r="AS50" s="58"/>
      <c r="AT50" s="58"/>
      <c r="AU50" s="58"/>
      <c r="AV50" s="59"/>
      <c r="AW50" s="57"/>
      <c r="AX50" s="58"/>
      <c r="AY50" s="58"/>
      <c r="AZ50" s="58"/>
      <c r="BA50" s="58"/>
      <c r="BB50" s="58"/>
      <c r="BC50" s="59"/>
      <c r="BD50" s="57"/>
      <c r="BE50" s="58"/>
      <c r="BF50" s="59"/>
      <c r="BG50" s="57"/>
      <c r="BH50" s="58"/>
      <c r="BI50" s="58"/>
      <c r="BJ50" s="58"/>
      <c r="BK50" s="58"/>
      <c r="BL50" s="59"/>
      <c r="BM50" s="57"/>
      <c r="BN50" s="59"/>
      <c r="BO50" s="57"/>
      <c r="BP50" s="59"/>
    </row>
    <row r="51" spans="2:68" ht="14.5" x14ac:dyDescent="0.35">
      <c r="B51" s="56"/>
      <c r="C51" s="56"/>
      <c r="D51" s="56"/>
      <c r="E51" s="56"/>
      <c r="F51" s="56"/>
      <c r="G51" s="56"/>
      <c r="H51" s="231"/>
      <c r="I51" s="232"/>
      <c r="J51" s="134"/>
      <c r="K51" s="56"/>
      <c r="L51" s="56"/>
      <c r="M51" s="56"/>
      <c r="N51" s="56"/>
      <c r="O51" s="56"/>
      <c r="P51" s="56"/>
      <c r="Q51" s="57"/>
      <c r="R51" s="59"/>
      <c r="S51" s="56"/>
      <c r="T51" s="56"/>
      <c r="U51" s="57"/>
      <c r="V51" s="58"/>
      <c r="W51" s="58"/>
      <c r="X51" s="58"/>
      <c r="Y51" s="58"/>
      <c r="Z51" s="58"/>
      <c r="AA51" s="58"/>
      <c r="AB51" s="58"/>
      <c r="AC51" s="58"/>
      <c r="AD51" s="58"/>
      <c r="AE51" s="58"/>
      <c r="AF51" s="58"/>
      <c r="AG51" s="59"/>
      <c r="AH51" s="57"/>
      <c r="AI51" s="58"/>
      <c r="AJ51" s="58"/>
      <c r="AK51" s="58"/>
      <c r="AL51" s="58"/>
      <c r="AM51" s="58"/>
      <c r="AN51" s="59"/>
      <c r="AO51" s="57"/>
      <c r="AP51" s="86"/>
      <c r="AQ51" s="86"/>
      <c r="AR51" s="58"/>
      <c r="AS51" s="58"/>
      <c r="AT51" s="58"/>
      <c r="AU51" s="58"/>
      <c r="AV51" s="59"/>
      <c r="AW51" s="57"/>
      <c r="AX51" s="58"/>
      <c r="AY51" s="58"/>
      <c r="AZ51" s="58"/>
      <c r="BA51" s="58"/>
      <c r="BB51" s="58"/>
      <c r="BC51" s="59"/>
      <c r="BD51" s="57"/>
      <c r="BE51" s="58"/>
      <c r="BF51" s="59"/>
      <c r="BG51" s="57"/>
      <c r="BH51" s="58"/>
      <c r="BI51" s="58"/>
      <c r="BJ51" s="58"/>
      <c r="BK51" s="58"/>
      <c r="BL51" s="59"/>
      <c r="BM51" s="57"/>
      <c r="BN51" s="59"/>
      <c r="BO51" s="57"/>
      <c r="BP51" s="59"/>
    </row>
    <row r="52" spans="2:68" ht="14.5" x14ac:dyDescent="0.35">
      <c r="B52" s="56"/>
      <c r="C52" s="56"/>
      <c r="D52" s="56"/>
      <c r="E52" s="56"/>
      <c r="F52" s="56"/>
      <c r="G52" s="56"/>
      <c r="H52" s="231"/>
      <c r="I52" s="232"/>
      <c r="J52" s="134"/>
      <c r="K52" s="56"/>
      <c r="L52" s="56"/>
      <c r="M52" s="56"/>
      <c r="N52" s="56"/>
      <c r="O52" s="56"/>
      <c r="P52" s="56"/>
      <c r="Q52" s="57"/>
      <c r="R52" s="59"/>
      <c r="S52" s="56"/>
      <c r="T52" s="56"/>
      <c r="U52" s="57"/>
      <c r="V52" s="58"/>
      <c r="W52" s="58"/>
      <c r="X52" s="58"/>
      <c r="Y52" s="58"/>
      <c r="Z52" s="58"/>
      <c r="AA52" s="58"/>
      <c r="AB52" s="58"/>
      <c r="AC52" s="58"/>
      <c r="AD52" s="58"/>
      <c r="AE52" s="58"/>
      <c r="AF52" s="58"/>
      <c r="AG52" s="59"/>
      <c r="AH52" s="57"/>
      <c r="AI52" s="58"/>
      <c r="AJ52" s="58"/>
      <c r="AK52" s="58"/>
      <c r="AL52" s="58"/>
      <c r="AM52" s="58"/>
      <c r="AN52" s="59"/>
      <c r="AO52" s="57"/>
      <c r="AP52" s="86"/>
      <c r="AQ52" s="86"/>
      <c r="AR52" s="58"/>
      <c r="AS52" s="58"/>
      <c r="AT52" s="58"/>
      <c r="AU52" s="58"/>
      <c r="AV52" s="59"/>
      <c r="AW52" s="57"/>
      <c r="AX52" s="58"/>
      <c r="AY52" s="58"/>
      <c r="AZ52" s="58"/>
      <c r="BA52" s="58"/>
      <c r="BB52" s="58"/>
      <c r="BC52" s="59"/>
      <c r="BD52" s="57"/>
      <c r="BE52" s="58"/>
      <c r="BF52" s="59"/>
      <c r="BG52" s="57"/>
      <c r="BH52" s="58"/>
      <c r="BI52" s="58"/>
      <c r="BJ52" s="58"/>
      <c r="BK52" s="58"/>
      <c r="BL52" s="59"/>
      <c r="BM52" s="57"/>
      <c r="BN52" s="59"/>
      <c r="BO52" s="57"/>
      <c r="BP52" s="59"/>
    </row>
    <row r="53" spans="2:68" ht="14.5" x14ac:dyDescent="0.35">
      <c r="B53" s="56"/>
      <c r="C53" s="56"/>
      <c r="D53" s="56"/>
      <c r="E53" s="56"/>
      <c r="F53" s="56"/>
      <c r="G53" s="56"/>
      <c r="H53" s="231"/>
      <c r="I53" s="232"/>
      <c r="J53" s="134"/>
      <c r="K53" s="56"/>
      <c r="L53" s="56"/>
      <c r="M53" s="56"/>
      <c r="N53" s="56"/>
      <c r="O53" s="56"/>
      <c r="P53" s="56"/>
      <c r="Q53" s="57"/>
      <c r="R53" s="59"/>
      <c r="S53" s="56"/>
      <c r="T53" s="56"/>
      <c r="U53" s="57"/>
      <c r="V53" s="58"/>
      <c r="W53" s="58"/>
      <c r="X53" s="58"/>
      <c r="Y53" s="58"/>
      <c r="Z53" s="58"/>
      <c r="AA53" s="58"/>
      <c r="AB53" s="58"/>
      <c r="AC53" s="58"/>
      <c r="AD53" s="58"/>
      <c r="AE53" s="58"/>
      <c r="AF53" s="58"/>
      <c r="AG53" s="59"/>
      <c r="AH53" s="57"/>
      <c r="AI53" s="58"/>
      <c r="AJ53" s="58"/>
      <c r="AK53" s="58"/>
      <c r="AL53" s="58"/>
      <c r="AM53" s="58"/>
      <c r="AN53" s="59"/>
      <c r="AO53" s="57"/>
      <c r="AP53" s="86"/>
      <c r="AQ53" s="86"/>
      <c r="AR53" s="58"/>
      <c r="AS53" s="58"/>
      <c r="AT53" s="58"/>
      <c r="AU53" s="58"/>
      <c r="AV53" s="59"/>
      <c r="AW53" s="57"/>
      <c r="AX53" s="58"/>
      <c r="AY53" s="58"/>
      <c r="AZ53" s="58"/>
      <c r="BA53" s="58"/>
      <c r="BB53" s="58"/>
      <c r="BC53" s="59"/>
      <c r="BD53" s="57"/>
      <c r="BE53" s="58"/>
      <c r="BF53" s="59"/>
      <c r="BG53" s="57"/>
      <c r="BH53" s="58"/>
      <c r="BI53" s="58"/>
      <c r="BJ53" s="58"/>
      <c r="BK53" s="58"/>
      <c r="BL53" s="59"/>
      <c r="BM53" s="57"/>
      <c r="BN53" s="59"/>
      <c r="BO53" s="57"/>
      <c r="BP53" s="59"/>
    </row>
    <row r="54" spans="2:68" ht="14.5" x14ac:dyDescent="0.35">
      <c r="B54" s="56"/>
      <c r="C54" s="56"/>
      <c r="D54" s="56"/>
      <c r="E54" s="56"/>
      <c r="F54" s="56"/>
      <c r="G54" s="56"/>
      <c r="H54" s="231"/>
      <c r="I54" s="232"/>
      <c r="J54" s="134"/>
      <c r="K54" s="56"/>
      <c r="L54" s="56"/>
      <c r="M54" s="56"/>
      <c r="N54" s="56"/>
      <c r="O54" s="56"/>
      <c r="P54" s="56"/>
      <c r="Q54" s="57"/>
      <c r="R54" s="59"/>
      <c r="S54" s="56"/>
      <c r="T54" s="56"/>
      <c r="U54" s="57"/>
      <c r="V54" s="58"/>
      <c r="W54" s="58"/>
      <c r="X54" s="58"/>
      <c r="Y54" s="58"/>
      <c r="Z54" s="58"/>
      <c r="AA54" s="58"/>
      <c r="AB54" s="58"/>
      <c r="AC54" s="58"/>
      <c r="AD54" s="58"/>
      <c r="AE54" s="58"/>
      <c r="AF54" s="58"/>
      <c r="AG54" s="59"/>
      <c r="AH54" s="57"/>
      <c r="AI54" s="58"/>
      <c r="AJ54" s="58"/>
      <c r="AK54" s="58"/>
      <c r="AL54" s="58"/>
      <c r="AM54" s="58"/>
      <c r="AN54" s="59"/>
      <c r="AO54" s="57"/>
      <c r="AP54" s="86"/>
      <c r="AQ54" s="86"/>
      <c r="AR54" s="58"/>
      <c r="AS54" s="58"/>
      <c r="AT54" s="58"/>
      <c r="AU54" s="58"/>
      <c r="AV54" s="59"/>
      <c r="AW54" s="57"/>
      <c r="AX54" s="58"/>
      <c r="AY54" s="58"/>
      <c r="AZ54" s="58"/>
      <c r="BA54" s="58"/>
      <c r="BB54" s="58"/>
      <c r="BC54" s="59"/>
      <c r="BD54" s="57"/>
      <c r="BE54" s="58"/>
      <c r="BF54" s="59"/>
      <c r="BG54" s="57"/>
      <c r="BH54" s="58"/>
      <c r="BI54" s="58"/>
      <c r="BJ54" s="58"/>
      <c r="BK54" s="58"/>
      <c r="BL54" s="59"/>
      <c r="BM54" s="57"/>
      <c r="BN54" s="59"/>
      <c r="BO54" s="57"/>
      <c r="BP54" s="59"/>
    </row>
    <row r="55" spans="2:68" ht="14.5" x14ac:dyDescent="0.35">
      <c r="B55" s="56"/>
      <c r="C55" s="56"/>
      <c r="D55" s="56"/>
      <c r="E55" s="56"/>
      <c r="F55" s="56"/>
      <c r="G55" s="56"/>
      <c r="H55" s="231"/>
      <c r="I55" s="232"/>
      <c r="J55" s="134"/>
      <c r="K55" s="56"/>
      <c r="L55" s="56"/>
      <c r="M55" s="56"/>
      <c r="N55" s="56"/>
      <c r="O55" s="56"/>
      <c r="P55" s="56"/>
      <c r="Q55" s="57"/>
      <c r="R55" s="59"/>
      <c r="S55" s="56"/>
      <c r="T55" s="56"/>
      <c r="U55" s="57"/>
      <c r="V55" s="58"/>
      <c r="W55" s="58"/>
      <c r="X55" s="58"/>
      <c r="Y55" s="58"/>
      <c r="Z55" s="58"/>
      <c r="AA55" s="58"/>
      <c r="AB55" s="58"/>
      <c r="AC55" s="58"/>
      <c r="AD55" s="58"/>
      <c r="AE55" s="58"/>
      <c r="AF55" s="58"/>
      <c r="AG55" s="59"/>
      <c r="AH55" s="57"/>
      <c r="AI55" s="58"/>
      <c r="AJ55" s="58"/>
      <c r="AK55" s="58"/>
      <c r="AL55" s="58"/>
      <c r="AM55" s="58"/>
      <c r="AN55" s="59"/>
      <c r="AO55" s="57"/>
      <c r="AP55" s="86"/>
      <c r="AQ55" s="86"/>
      <c r="AR55" s="58"/>
      <c r="AS55" s="58"/>
      <c r="AT55" s="58"/>
      <c r="AU55" s="58"/>
      <c r="AV55" s="59"/>
      <c r="AW55" s="57"/>
      <c r="AX55" s="58"/>
      <c r="AY55" s="58"/>
      <c r="AZ55" s="58"/>
      <c r="BA55" s="58"/>
      <c r="BB55" s="58"/>
      <c r="BC55" s="59"/>
      <c r="BD55" s="57"/>
      <c r="BE55" s="58"/>
      <c r="BF55" s="59"/>
      <c r="BG55" s="57"/>
      <c r="BH55" s="58"/>
      <c r="BI55" s="58"/>
      <c r="BJ55" s="58"/>
      <c r="BK55" s="58"/>
      <c r="BL55" s="59"/>
      <c r="BM55" s="57"/>
      <c r="BN55" s="59"/>
      <c r="BO55" s="57"/>
      <c r="BP55" s="59"/>
    </row>
    <row r="56" spans="2:68" ht="14.5" x14ac:dyDescent="0.35">
      <c r="B56" s="56"/>
      <c r="C56" s="56"/>
      <c r="D56" s="56"/>
      <c r="E56" s="56"/>
      <c r="F56" s="56"/>
      <c r="G56" s="56"/>
      <c r="H56" s="231"/>
      <c r="I56" s="232"/>
      <c r="J56" s="134"/>
      <c r="K56" s="56"/>
      <c r="L56" s="56"/>
      <c r="M56" s="56"/>
      <c r="N56" s="56"/>
      <c r="O56" s="56"/>
      <c r="P56" s="56"/>
      <c r="Q56" s="57"/>
      <c r="R56" s="59"/>
      <c r="S56" s="56"/>
      <c r="T56" s="56"/>
      <c r="U56" s="57"/>
      <c r="V56" s="58"/>
      <c r="W56" s="58"/>
      <c r="X56" s="58"/>
      <c r="Y56" s="58"/>
      <c r="Z56" s="58"/>
      <c r="AA56" s="58"/>
      <c r="AB56" s="58"/>
      <c r="AC56" s="58"/>
      <c r="AD56" s="58"/>
      <c r="AE56" s="58"/>
      <c r="AF56" s="58"/>
      <c r="AG56" s="59"/>
      <c r="AH56" s="57"/>
      <c r="AI56" s="58"/>
      <c r="AJ56" s="58"/>
      <c r="AK56" s="58"/>
      <c r="AL56" s="58"/>
      <c r="AM56" s="58"/>
      <c r="AN56" s="59"/>
      <c r="AO56" s="57"/>
      <c r="AP56" s="86"/>
      <c r="AQ56" s="86"/>
      <c r="AR56" s="58"/>
      <c r="AS56" s="58"/>
      <c r="AT56" s="58"/>
      <c r="AU56" s="58"/>
      <c r="AV56" s="59"/>
      <c r="AW56" s="57"/>
      <c r="AX56" s="58"/>
      <c r="AY56" s="58"/>
      <c r="AZ56" s="58"/>
      <c r="BA56" s="58"/>
      <c r="BB56" s="58"/>
      <c r="BC56" s="59"/>
      <c r="BD56" s="57"/>
      <c r="BE56" s="58"/>
      <c r="BF56" s="59"/>
      <c r="BG56" s="57"/>
      <c r="BH56" s="58"/>
      <c r="BI56" s="58"/>
      <c r="BJ56" s="58"/>
      <c r="BK56" s="58"/>
      <c r="BL56" s="59"/>
      <c r="BM56" s="57"/>
      <c r="BN56" s="59"/>
      <c r="BO56" s="57"/>
      <c r="BP56" s="59"/>
    </row>
    <row r="57" spans="2:68" ht="14.5" x14ac:dyDescent="0.35">
      <c r="B57" s="56"/>
      <c r="C57" s="56"/>
      <c r="D57" s="56"/>
      <c r="E57" s="56"/>
      <c r="F57" s="56"/>
      <c r="G57" s="56"/>
      <c r="H57" s="231"/>
      <c r="I57" s="232"/>
      <c r="J57" s="134"/>
      <c r="K57" s="56"/>
      <c r="L57" s="56"/>
      <c r="M57" s="56"/>
      <c r="N57" s="56"/>
      <c r="O57" s="56"/>
      <c r="P57" s="56"/>
      <c r="Q57" s="57"/>
      <c r="R57" s="59"/>
      <c r="S57" s="56"/>
      <c r="T57" s="56"/>
      <c r="U57" s="57"/>
      <c r="V57" s="58"/>
      <c r="W57" s="58"/>
      <c r="X57" s="58"/>
      <c r="Y57" s="58"/>
      <c r="Z57" s="58"/>
      <c r="AA57" s="58"/>
      <c r="AB57" s="58"/>
      <c r="AC57" s="58"/>
      <c r="AD57" s="58"/>
      <c r="AE57" s="58"/>
      <c r="AF57" s="58"/>
      <c r="AG57" s="59"/>
      <c r="AH57" s="57"/>
      <c r="AI57" s="58"/>
      <c r="AJ57" s="58"/>
      <c r="AK57" s="58"/>
      <c r="AL57" s="58"/>
      <c r="AM57" s="58"/>
      <c r="AN57" s="59"/>
      <c r="AO57" s="57"/>
      <c r="AP57" s="86"/>
      <c r="AQ57" s="86"/>
      <c r="AR57" s="58"/>
      <c r="AS57" s="58"/>
      <c r="AT57" s="58"/>
      <c r="AU57" s="58"/>
      <c r="AV57" s="59"/>
      <c r="AW57" s="57"/>
      <c r="AX57" s="58"/>
      <c r="AY57" s="58"/>
      <c r="AZ57" s="58"/>
      <c r="BA57" s="58"/>
      <c r="BB57" s="58"/>
      <c r="BC57" s="59"/>
      <c r="BD57" s="57"/>
      <c r="BE57" s="58"/>
      <c r="BF57" s="59"/>
      <c r="BG57" s="57"/>
      <c r="BH57" s="58"/>
      <c r="BI57" s="58"/>
      <c r="BJ57" s="58"/>
      <c r="BK57" s="58"/>
      <c r="BL57" s="59"/>
      <c r="BM57" s="57"/>
      <c r="BN57" s="59"/>
      <c r="BO57" s="57"/>
      <c r="BP57" s="59"/>
    </row>
    <row r="58" spans="2:68" ht="14.5" x14ac:dyDescent="0.35">
      <c r="B58" s="56"/>
      <c r="C58" s="56"/>
      <c r="D58" s="56"/>
      <c r="E58" s="56"/>
      <c r="F58" s="56"/>
      <c r="G58" s="56"/>
      <c r="H58" s="231"/>
      <c r="I58" s="232"/>
      <c r="J58" s="134"/>
      <c r="K58" s="56"/>
      <c r="L58" s="56"/>
      <c r="M58" s="56"/>
      <c r="N58" s="56"/>
      <c r="O58" s="56"/>
      <c r="P58" s="56"/>
      <c r="Q58" s="57"/>
      <c r="R58" s="59"/>
      <c r="S58" s="56"/>
      <c r="T58" s="56"/>
      <c r="U58" s="57"/>
      <c r="V58" s="58"/>
      <c r="W58" s="58"/>
      <c r="X58" s="58"/>
      <c r="Y58" s="58"/>
      <c r="Z58" s="58"/>
      <c r="AA58" s="58"/>
      <c r="AB58" s="58"/>
      <c r="AC58" s="58"/>
      <c r="AD58" s="58"/>
      <c r="AE58" s="58"/>
      <c r="AF58" s="58"/>
      <c r="AG58" s="59"/>
      <c r="AH58" s="57"/>
      <c r="AI58" s="58"/>
      <c r="AJ58" s="58"/>
      <c r="AK58" s="58"/>
      <c r="AL58" s="58"/>
      <c r="AM58" s="58"/>
      <c r="AN58" s="59"/>
      <c r="AO58" s="57"/>
      <c r="AP58" s="86"/>
      <c r="AQ58" s="86"/>
      <c r="AR58" s="58"/>
      <c r="AS58" s="58"/>
      <c r="AT58" s="58"/>
      <c r="AU58" s="58"/>
      <c r="AV58" s="59"/>
      <c r="AW58" s="57"/>
      <c r="AX58" s="58"/>
      <c r="AY58" s="58"/>
      <c r="AZ58" s="58"/>
      <c r="BA58" s="58"/>
      <c r="BB58" s="58"/>
      <c r="BC58" s="59"/>
      <c r="BD58" s="57"/>
      <c r="BE58" s="58"/>
      <c r="BF58" s="59"/>
      <c r="BG58" s="57"/>
      <c r="BH58" s="58"/>
      <c r="BI58" s="58"/>
      <c r="BJ58" s="58"/>
      <c r="BK58" s="58"/>
      <c r="BL58" s="59"/>
      <c r="BM58" s="57"/>
      <c r="BN58" s="59"/>
      <c r="BO58" s="57"/>
      <c r="BP58" s="59"/>
    </row>
    <row r="59" spans="2:68" ht="14.5" x14ac:dyDescent="0.35">
      <c r="B59" s="56"/>
      <c r="C59" s="56"/>
      <c r="D59" s="56"/>
      <c r="E59" s="56"/>
      <c r="F59" s="56"/>
      <c r="G59" s="56"/>
      <c r="H59" s="231"/>
      <c r="I59" s="232"/>
      <c r="J59" s="134"/>
      <c r="K59" s="56"/>
      <c r="L59" s="56"/>
      <c r="M59" s="56"/>
      <c r="N59" s="56"/>
      <c r="O59" s="56"/>
      <c r="P59" s="56"/>
      <c r="Q59" s="57"/>
      <c r="R59" s="59"/>
      <c r="S59" s="56"/>
      <c r="T59" s="56"/>
      <c r="U59" s="57"/>
      <c r="V59" s="58"/>
      <c r="W59" s="58"/>
      <c r="X59" s="58"/>
      <c r="Y59" s="58"/>
      <c r="Z59" s="58"/>
      <c r="AA59" s="58"/>
      <c r="AB59" s="58"/>
      <c r="AC59" s="58"/>
      <c r="AD59" s="58"/>
      <c r="AE59" s="58"/>
      <c r="AF59" s="58"/>
      <c r="AG59" s="59"/>
      <c r="AH59" s="57"/>
      <c r="AI59" s="58"/>
      <c r="AJ59" s="58"/>
      <c r="AK59" s="58"/>
      <c r="AL59" s="58"/>
      <c r="AM59" s="58"/>
      <c r="AN59" s="59"/>
      <c r="AO59" s="57"/>
      <c r="AP59" s="86"/>
      <c r="AQ59" s="86"/>
      <c r="AR59" s="58"/>
      <c r="AS59" s="58"/>
      <c r="AT59" s="58"/>
      <c r="AU59" s="58"/>
      <c r="AV59" s="59"/>
      <c r="AW59" s="57"/>
      <c r="AX59" s="58"/>
      <c r="AY59" s="58"/>
      <c r="AZ59" s="58"/>
      <c r="BA59" s="58"/>
      <c r="BB59" s="58"/>
      <c r="BC59" s="59"/>
      <c r="BD59" s="57"/>
      <c r="BE59" s="58"/>
      <c r="BF59" s="59"/>
      <c r="BG59" s="57"/>
      <c r="BH59" s="58"/>
      <c r="BI59" s="58"/>
      <c r="BJ59" s="58"/>
      <c r="BK59" s="58"/>
      <c r="BL59" s="59"/>
      <c r="BM59" s="57"/>
      <c r="BN59" s="59"/>
      <c r="BO59" s="57"/>
      <c r="BP59" s="59"/>
    </row>
    <row r="60" spans="2:68" ht="14.5" x14ac:dyDescent="0.35">
      <c r="B60" s="56"/>
      <c r="C60" s="56"/>
      <c r="D60" s="56"/>
      <c r="E60" s="56"/>
      <c r="F60" s="56"/>
      <c r="G60" s="56"/>
      <c r="H60" s="231"/>
      <c r="I60" s="232"/>
      <c r="J60" s="134"/>
      <c r="K60" s="56"/>
      <c r="L60" s="56"/>
      <c r="M60" s="56"/>
      <c r="N60" s="56"/>
      <c r="O60" s="56"/>
      <c r="P60" s="56"/>
      <c r="Q60" s="57"/>
      <c r="R60" s="59"/>
      <c r="S60" s="56"/>
      <c r="T60" s="56"/>
      <c r="U60" s="57"/>
      <c r="V60" s="58"/>
      <c r="W60" s="58"/>
      <c r="X60" s="58"/>
      <c r="Y60" s="58"/>
      <c r="Z60" s="58"/>
      <c r="AA60" s="58"/>
      <c r="AB60" s="58"/>
      <c r="AC60" s="58"/>
      <c r="AD60" s="58"/>
      <c r="AE60" s="58"/>
      <c r="AF60" s="58"/>
      <c r="AG60" s="59"/>
      <c r="AH60" s="57"/>
      <c r="AI60" s="58"/>
      <c r="AJ60" s="58"/>
      <c r="AK60" s="58"/>
      <c r="AL60" s="58"/>
      <c r="AM60" s="58"/>
      <c r="AN60" s="59"/>
      <c r="AO60" s="57"/>
      <c r="AP60" s="86"/>
      <c r="AQ60" s="86"/>
      <c r="AR60" s="58"/>
      <c r="AS60" s="58"/>
      <c r="AT60" s="58"/>
      <c r="AU60" s="58"/>
      <c r="AV60" s="59"/>
      <c r="AW60" s="57"/>
      <c r="AX60" s="58"/>
      <c r="AY60" s="58"/>
      <c r="AZ60" s="58"/>
      <c r="BA60" s="58"/>
      <c r="BB60" s="58"/>
      <c r="BC60" s="59"/>
      <c r="BD60" s="57"/>
      <c r="BE60" s="58"/>
      <c r="BF60" s="59"/>
      <c r="BG60" s="57"/>
      <c r="BH60" s="58"/>
      <c r="BI60" s="58"/>
      <c r="BJ60" s="58"/>
      <c r="BK60" s="58"/>
      <c r="BL60" s="59"/>
      <c r="BM60" s="57"/>
      <c r="BN60" s="59"/>
      <c r="BO60" s="57"/>
      <c r="BP60" s="59"/>
    </row>
    <row r="61" spans="2:68" ht="14.5" x14ac:dyDescent="0.35">
      <c r="B61" s="56"/>
      <c r="C61" s="56"/>
      <c r="D61" s="56"/>
      <c r="E61" s="56"/>
      <c r="F61" s="56"/>
      <c r="G61" s="56"/>
      <c r="H61" s="231"/>
      <c r="I61" s="232"/>
      <c r="J61" s="134"/>
      <c r="K61" s="56"/>
      <c r="L61" s="56"/>
      <c r="M61" s="56"/>
      <c r="N61" s="56"/>
      <c r="O61" s="56"/>
      <c r="P61" s="56"/>
      <c r="Q61" s="57"/>
      <c r="R61" s="59"/>
      <c r="S61" s="56"/>
      <c r="T61" s="56"/>
      <c r="U61" s="57"/>
      <c r="V61" s="58"/>
      <c r="W61" s="58"/>
      <c r="X61" s="58"/>
      <c r="Y61" s="58"/>
      <c r="Z61" s="58"/>
      <c r="AA61" s="58"/>
      <c r="AB61" s="58"/>
      <c r="AC61" s="58"/>
      <c r="AD61" s="58"/>
      <c r="AE61" s="58"/>
      <c r="AF61" s="58"/>
      <c r="AG61" s="59"/>
      <c r="AH61" s="57"/>
      <c r="AI61" s="58"/>
      <c r="AJ61" s="58"/>
      <c r="AK61" s="58"/>
      <c r="AL61" s="58"/>
      <c r="AM61" s="58"/>
      <c r="AN61" s="59"/>
      <c r="AO61" s="57"/>
      <c r="AP61" s="86"/>
      <c r="AQ61" s="86"/>
      <c r="AR61" s="58"/>
      <c r="AS61" s="58"/>
      <c r="AT61" s="58"/>
      <c r="AU61" s="58"/>
      <c r="AV61" s="59"/>
      <c r="AW61" s="57"/>
      <c r="AX61" s="58"/>
      <c r="AY61" s="58"/>
      <c r="AZ61" s="58"/>
      <c r="BA61" s="58"/>
      <c r="BB61" s="58"/>
      <c r="BC61" s="59"/>
      <c r="BD61" s="57"/>
      <c r="BE61" s="58"/>
      <c r="BF61" s="59"/>
      <c r="BG61" s="57"/>
      <c r="BH61" s="58"/>
      <c r="BI61" s="58"/>
      <c r="BJ61" s="58"/>
      <c r="BK61" s="58"/>
      <c r="BL61" s="59"/>
      <c r="BM61" s="57"/>
      <c r="BN61" s="59"/>
      <c r="BO61" s="57"/>
      <c r="BP61" s="59"/>
    </row>
    <row r="62" spans="2:68" ht="14.5" x14ac:dyDescent="0.35">
      <c r="B62" s="56"/>
      <c r="C62" s="56"/>
      <c r="D62" s="56"/>
      <c r="E62" s="56"/>
      <c r="F62" s="56"/>
      <c r="G62" s="56"/>
      <c r="H62" s="231"/>
      <c r="I62" s="232"/>
      <c r="J62" s="134"/>
      <c r="K62" s="56"/>
      <c r="L62" s="56"/>
      <c r="M62" s="56"/>
      <c r="N62" s="56"/>
      <c r="O62" s="56"/>
      <c r="P62" s="56"/>
      <c r="Q62" s="57"/>
      <c r="R62" s="59"/>
      <c r="S62" s="56"/>
      <c r="T62" s="56"/>
      <c r="U62" s="57"/>
      <c r="V62" s="58"/>
      <c r="W62" s="58"/>
      <c r="X62" s="58"/>
      <c r="Y62" s="58"/>
      <c r="Z62" s="58"/>
      <c r="AA62" s="58"/>
      <c r="AB62" s="58"/>
      <c r="AC62" s="58"/>
      <c r="AD62" s="58"/>
      <c r="AE62" s="58"/>
      <c r="AF62" s="58"/>
      <c r="AG62" s="59"/>
      <c r="AH62" s="57"/>
      <c r="AI62" s="58"/>
      <c r="AJ62" s="58"/>
      <c r="AK62" s="58"/>
      <c r="AL62" s="58"/>
      <c r="AM62" s="58"/>
      <c r="AN62" s="59"/>
      <c r="AO62" s="57"/>
      <c r="AP62" s="86"/>
      <c r="AQ62" s="86"/>
      <c r="AR62" s="58"/>
      <c r="AS62" s="58"/>
      <c r="AT62" s="58"/>
      <c r="AU62" s="58"/>
      <c r="AV62" s="59"/>
      <c r="AW62" s="57"/>
      <c r="AX62" s="58"/>
      <c r="AY62" s="58"/>
      <c r="AZ62" s="58"/>
      <c r="BA62" s="58"/>
      <c r="BB62" s="58"/>
      <c r="BC62" s="59"/>
      <c r="BD62" s="57"/>
      <c r="BE62" s="58"/>
      <c r="BF62" s="59"/>
      <c r="BG62" s="57"/>
      <c r="BH62" s="58"/>
      <c r="BI62" s="58"/>
      <c r="BJ62" s="58"/>
      <c r="BK62" s="58"/>
      <c r="BL62" s="59"/>
      <c r="BM62" s="57"/>
      <c r="BN62" s="59"/>
      <c r="BO62" s="57"/>
      <c r="BP62" s="59"/>
    </row>
    <row r="63" spans="2:68" ht="14.5" x14ac:dyDescent="0.35">
      <c r="B63" s="56"/>
      <c r="C63" s="56"/>
      <c r="D63" s="56"/>
      <c r="E63" s="56"/>
      <c r="F63" s="56"/>
      <c r="G63" s="56"/>
      <c r="H63" s="231"/>
      <c r="I63" s="232"/>
      <c r="J63" s="134"/>
      <c r="K63" s="56"/>
      <c r="L63" s="56"/>
      <c r="M63" s="56"/>
      <c r="N63" s="56"/>
      <c r="O63" s="56"/>
      <c r="P63" s="56"/>
      <c r="Q63" s="57"/>
      <c r="R63" s="59"/>
      <c r="S63" s="56"/>
      <c r="T63" s="56"/>
      <c r="U63" s="57"/>
      <c r="V63" s="58"/>
      <c r="W63" s="58"/>
      <c r="X63" s="58"/>
      <c r="Y63" s="58"/>
      <c r="Z63" s="58"/>
      <c r="AA63" s="58"/>
      <c r="AB63" s="58"/>
      <c r="AC63" s="58"/>
      <c r="AD63" s="58"/>
      <c r="AE63" s="58"/>
      <c r="AF63" s="58"/>
      <c r="AG63" s="59"/>
      <c r="AH63" s="57"/>
      <c r="AI63" s="58"/>
      <c r="AJ63" s="58"/>
      <c r="AK63" s="58"/>
      <c r="AL63" s="58"/>
      <c r="AM63" s="58"/>
      <c r="AN63" s="59"/>
      <c r="AO63" s="57"/>
      <c r="AP63" s="86"/>
      <c r="AQ63" s="86"/>
      <c r="AR63" s="58"/>
      <c r="AS63" s="58"/>
      <c r="AT63" s="58"/>
      <c r="AU63" s="58"/>
      <c r="AV63" s="59"/>
      <c r="AW63" s="57"/>
      <c r="AX63" s="58"/>
      <c r="AY63" s="58"/>
      <c r="AZ63" s="58"/>
      <c r="BA63" s="58"/>
      <c r="BB63" s="58"/>
      <c r="BC63" s="59"/>
      <c r="BD63" s="57"/>
      <c r="BE63" s="58"/>
      <c r="BF63" s="59"/>
      <c r="BG63" s="57"/>
      <c r="BH63" s="58"/>
      <c r="BI63" s="58"/>
      <c r="BJ63" s="58"/>
      <c r="BK63" s="58"/>
      <c r="BL63" s="59"/>
      <c r="BM63" s="57"/>
      <c r="BN63" s="59"/>
      <c r="BO63" s="57"/>
      <c r="BP63" s="59"/>
    </row>
    <row r="64" spans="2:68" ht="14.5" x14ac:dyDescent="0.35">
      <c r="B64" s="56"/>
      <c r="C64" s="56"/>
      <c r="D64" s="56"/>
      <c r="E64" s="56"/>
      <c r="F64" s="56"/>
      <c r="G64" s="56"/>
      <c r="H64" s="231"/>
      <c r="I64" s="232"/>
      <c r="J64" s="134"/>
      <c r="K64" s="56"/>
      <c r="L64" s="56"/>
      <c r="M64" s="56"/>
      <c r="N64" s="56"/>
      <c r="O64" s="56"/>
      <c r="P64" s="56"/>
      <c r="Q64" s="57"/>
      <c r="R64" s="59"/>
      <c r="S64" s="56"/>
      <c r="T64" s="56"/>
      <c r="U64" s="57"/>
      <c r="V64" s="58"/>
      <c r="W64" s="58"/>
      <c r="X64" s="58"/>
      <c r="Y64" s="58"/>
      <c r="Z64" s="58"/>
      <c r="AA64" s="58"/>
      <c r="AB64" s="58"/>
      <c r="AC64" s="58"/>
      <c r="AD64" s="58"/>
      <c r="AE64" s="58"/>
      <c r="AF64" s="58"/>
      <c r="AG64" s="59"/>
      <c r="AH64" s="57"/>
      <c r="AI64" s="58"/>
      <c r="AJ64" s="58"/>
      <c r="AK64" s="58"/>
      <c r="AL64" s="58"/>
      <c r="AM64" s="58"/>
      <c r="AN64" s="59"/>
      <c r="AO64" s="57"/>
      <c r="AP64" s="86"/>
      <c r="AQ64" s="86"/>
      <c r="AR64" s="58"/>
      <c r="AS64" s="58"/>
      <c r="AT64" s="58"/>
      <c r="AU64" s="58"/>
      <c r="AV64" s="59"/>
      <c r="AW64" s="57"/>
      <c r="AX64" s="58"/>
      <c r="AY64" s="58"/>
      <c r="AZ64" s="58"/>
      <c r="BA64" s="58"/>
      <c r="BB64" s="58"/>
      <c r="BC64" s="59"/>
      <c r="BD64" s="57"/>
      <c r="BE64" s="58"/>
      <c r="BF64" s="59"/>
      <c r="BG64" s="57"/>
      <c r="BH64" s="58"/>
      <c r="BI64" s="58"/>
      <c r="BJ64" s="58"/>
      <c r="BK64" s="58"/>
      <c r="BL64" s="59"/>
      <c r="BM64" s="57"/>
      <c r="BN64" s="59"/>
      <c r="BO64" s="57"/>
      <c r="BP64" s="59"/>
    </row>
    <row r="65" spans="2:68" ht="15" thickBot="1" x14ac:dyDescent="0.4">
      <c r="B65" s="60"/>
      <c r="C65" s="60"/>
      <c r="D65" s="60"/>
      <c r="E65" s="60"/>
      <c r="F65" s="60"/>
      <c r="G65" s="60"/>
      <c r="H65" s="229"/>
      <c r="I65" s="230"/>
      <c r="J65" s="135"/>
      <c r="K65" s="60"/>
      <c r="L65" s="60"/>
      <c r="M65" s="60"/>
      <c r="N65" s="60"/>
      <c r="O65" s="60"/>
      <c r="P65" s="60"/>
      <c r="Q65" s="61"/>
      <c r="R65" s="63"/>
      <c r="S65" s="60"/>
      <c r="T65" s="60"/>
      <c r="U65" s="61"/>
      <c r="V65" s="62"/>
      <c r="W65" s="62"/>
      <c r="X65" s="62"/>
      <c r="Y65" s="62"/>
      <c r="Z65" s="62"/>
      <c r="AA65" s="62"/>
      <c r="AB65" s="62"/>
      <c r="AC65" s="62"/>
      <c r="AD65" s="62"/>
      <c r="AE65" s="62"/>
      <c r="AF65" s="62"/>
      <c r="AG65" s="63"/>
      <c r="AH65" s="61"/>
      <c r="AI65" s="62"/>
      <c r="AJ65" s="62"/>
      <c r="AK65" s="62"/>
      <c r="AL65" s="62"/>
      <c r="AM65" s="62"/>
      <c r="AN65" s="63"/>
      <c r="AO65" s="61"/>
      <c r="AP65" s="87"/>
      <c r="AQ65" s="87"/>
      <c r="AR65" s="62"/>
      <c r="AS65" s="62"/>
      <c r="AT65" s="62"/>
      <c r="AU65" s="62"/>
      <c r="AV65" s="63"/>
      <c r="AW65" s="61"/>
      <c r="AX65" s="62"/>
      <c r="AY65" s="62"/>
      <c r="AZ65" s="62"/>
      <c r="BA65" s="62"/>
      <c r="BB65" s="62"/>
      <c r="BC65" s="63"/>
      <c r="BD65" s="61"/>
      <c r="BE65" s="62"/>
      <c r="BF65" s="63"/>
      <c r="BG65" s="61"/>
      <c r="BH65" s="62"/>
      <c r="BI65" s="62"/>
      <c r="BJ65" s="62"/>
      <c r="BK65" s="62"/>
      <c r="BL65" s="63"/>
      <c r="BM65" s="61"/>
      <c r="BN65" s="63"/>
      <c r="BO65" s="61"/>
      <c r="BP65" s="63"/>
    </row>
    <row r="66" spans="2:68" x14ac:dyDescent="0.3">
      <c r="B66" s="131"/>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1"/>
      <c r="AK66" s="131"/>
      <c r="AL66" s="131"/>
      <c r="AM66" s="131"/>
      <c r="AN66" s="131"/>
      <c r="AO66" s="131"/>
      <c r="AP66" s="131"/>
      <c r="AQ66" s="131"/>
      <c r="AR66" s="131"/>
      <c r="AS66" s="131"/>
      <c r="AT66" s="131"/>
      <c r="AU66" s="131"/>
      <c r="AV66" s="131"/>
      <c r="AW66" s="131"/>
      <c r="AX66" s="131"/>
      <c r="AY66" s="131"/>
      <c r="AZ66" s="131"/>
      <c r="BA66" s="131"/>
      <c r="BB66" s="131"/>
      <c r="BC66" s="131"/>
      <c r="BD66" s="131"/>
      <c r="BE66" s="131"/>
      <c r="BF66" s="131"/>
      <c r="BG66" s="131"/>
      <c r="BH66" s="131"/>
      <c r="BI66" s="131"/>
      <c r="BJ66" s="131"/>
      <c r="BK66" s="131"/>
      <c r="BL66" s="131"/>
      <c r="BM66" s="131"/>
      <c r="BN66" s="131"/>
      <c r="BO66" s="131"/>
      <c r="BP66" s="131"/>
    </row>
    <row r="67" spans="2:68" ht="13.5" customHeight="1" x14ac:dyDescent="0.3"/>
    <row r="68" spans="2:68" s="40" customFormat="1" ht="13.5" customHeight="1" thickBot="1" x14ac:dyDescent="0.4">
      <c r="B68" s="38" t="s">
        <v>662</v>
      </c>
    </row>
    <row r="69" spans="2:68" s="41" customFormat="1" ht="46.5" customHeight="1" thickBot="1" x14ac:dyDescent="0.4">
      <c r="N69" s="241" t="s">
        <v>445</v>
      </c>
      <c r="O69" s="242"/>
      <c r="P69" s="243"/>
      <c r="Q69" s="237" t="s">
        <v>450</v>
      </c>
      <c r="R69" s="261"/>
      <c r="U69" s="258" t="s">
        <v>364</v>
      </c>
      <c r="V69" s="259"/>
      <c r="W69" s="259"/>
      <c r="X69" s="259"/>
      <c r="Y69" s="259"/>
      <c r="Z69" s="259"/>
      <c r="AA69" s="259"/>
      <c r="AB69" s="259"/>
      <c r="AC69" s="259"/>
      <c r="AD69" s="259"/>
      <c r="AE69" s="259"/>
      <c r="AF69" s="259"/>
      <c r="AG69" s="260"/>
      <c r="AH69" s="237" t="s">
        <v>387</v>
      </c>
      <c r="AI69" s="239"/>
      <c r="AJ69" s="239"/>
      <c r="AK69" s="239"/>
      <c r="AL69" s="239"/>
      <c r="AM69" s="239"/>
      <c r="AN69" s="240"/>
      <c r="AO69" s="251" t="s">
        <v>390</v>
      </c>
      <c r="AP69" s="252"/>
      <c r="AQ69" s="252"/>
      <c r="AR69" s="253"/>
      <c r="AS69" s="253"/>
      <c r="AT69" s="253"/>
      <c r="AU69" s="253"/>
      <c r="AV69" s="254"/>
      <c r="AW69" s="251" t="s">
        <v>396</v>
      </c>
      <c r="AX69" s="252"/>
      <c r="AY69" s="252"/>
      <c r="AZ69" s="252"/>
      <c r="BA69" s="252"/>
      <c r="BB69" s="255"/>
      <c r="BC69" s="256"/>
      <c r="BD69" s="237" t="s">
        <v>402</v>
      </c>
      <c r="BE69" s="244"/>
      <c r="BF69" s="245"/>
      <c r="BG69" s="241" t="s">
        <v>414</v>
      </c>
      <c r="BH69" s="246"/>
      <c r="BI69" s="246"/>
      <c r="BJ69" s="246"/>
      <c r="BK69" s="246"/>
      <c r="BL69" s="247"/>
      <c r="BM69" s="248" t="s">
        <v>401</v>
      </c>
      <c r="BN69" s="249"/>
      <c r="BO69" s="249"/>
      <c r="BP69" s="250"/>
    </row>
    <row r="70" spans="2:68" s="51" customFormat="1" ht="77.25" customHeight="1" thickBot="1" x14ac:dyDescent="0.4">
      <c r="B70" s="42" t="s">
        <v>381</v>
      </c>
      <c r="C70" s="42" t="s">
        <v>353</v>
      </c>
      <c r="D70" s="42" t="s">
        <v>945</v>
      </c>
      <c r="E70" s="43" t="s">
        <v>451</v>
      </c>
      <c r="F70" s="43" t="s">
        <v>452</v>
      </c>
      <c r="G70" s="42" t="s">
        <v>354</v>
      </c>
      <c r="H70" s="233" t="s">
        <v>664</v>
      </c>
      <c r="I70" s="234"/>
      <c r="J70" s="132" t="s">
        <v>791</v>
      </c>
      <c r="K70" s="44" t="s">
        <v>355</v>
      </c>
      <c r="L70" s="237" t="s">
        <v>357</v>
      </c>
      <c r="M70" s="272"/>
      <c r="N70" s="42" t="s">
        <v>455</v>
      </c>
      <c r="O70" s="42" t="s">
        <v>446</v>
      </c>
      <c r="P70" s="42" t="s">
        <v>456</v>
      </c>
      <c r="Q70" s="45" t="s">
        <v>360</v>
      </c>
      <c r="R70" s="46" t="s">
        <v>361</v>
      </c>
      <c r="S70" s="43" t="s">
        <v>358</v>
      </c>
      <c r="T70" s="44" t="s">
        <v>359</v>
      </c>
      <c r="U70" s="45" t="s">
        <v>382</v>
      </c>
      <c r="V70" s="47" t="s">
        <v>365</v>
      </c>
      <c r="W70" s="47" t="s">
        <v>366</v>
      </c>
      <c r="X70" s="47" t="s">
        <v>383</v>
      </c>
      <c r="Y70" s="47" t="s">
        <v>384</v>
      </c>
      <c r="Z70" s="47" t="s">
        <v>367</v>
      </c>
      <c r="AA70" s="47" t="s">
        <v>385</v>
      </c>
      <c r="AB70" s="47" t="s">
        <v>368</v>
      </c>
      <c r="AC70" s="47" t="s">
        <v>369</v>
      </c>
      <c r="AD70" s="47" t="s">
        <v>386</v>
      </c>
      <c r="AE70" s="47" t="s">
        <v>370</v>
      </c>
      <c r="AF70" s="47" t="s">
        <v>453</v>
      </c>
      <c r="AG70" s="46" t="s">
        <v>371</v>
      </c>
      <c r="AH70" s="45" t="s">
        <v>382</v>
      </c>
      <c r="AI70" s="47" t="s">
        <v>365</v>
      </c>
      <c r="AJ70" s="47" t="s">
        <v>366</v>
      </c>
      <c r="AK70" s="47" t="s">
        <v>363</v>
      </c>
      <c r="AL70" s="47" t="s">
        <v>388</v>
      </c>
      <c r="AM70" s="47" t="s">
        <v>362</v>
      </c>
      <c r="AN70" s="46" t="s">
        <v>389</v>
      </c>
      <c r="AO70" s="48" t="s">
        <v>391</v>
      </c>
      <c r="AP70" s="49" t="s">
        <v>457</v>
      </c>
      <c r="AQ70" s="49" t="s">
        <v>458</v>
      </c>
      <c r="AR70" s="49" t="s">
        <v>392</v>
      </c>
      <c r="AS70" s="49" t="s">
        <v>393</v>
      </c>
      <c r="AT70" s="47" t="s">
        <v>839</v>
      </c>
      <c r="AU70" s="47" t="s">
        <v>394</v>
      </c>
      <c r="AV70" s="46" t="s">
        <v>395</v>
      </c>
      <c r="AW70" s="48" t="s">
        <v>397</v>
      </c>
      <c r="AX70" s="49" t="s">
        <v>398</v>
      </c>
      <c r="AY70" s="49" t="s">
        <v>399</v>
      </c>
      <c r="AZ70" s="49" t="s">
        <v>400</v>
      </c>
      <c r="BA70" s="49" t="s">
        <v>403</v>
      </c>
      <c r="BB70" s="49" t="s">
        <v>406</v>
      </c>
      <c r="BC70" s="50" t="s">
        <v>409</v>
      </c>
      <c r="BD70" s="48" t="s">
        <v>405</v>
      </c>
      <c r="BE70" s="49" t="s">
        <v>407</v>
      </c>
      <c r="BF70" s="50" t="s">
        <v>408</v>
      </c>
      <c r="BG70" s="48" t="s">
        <v>415</v>
      </c>
      <c r="BH70" s="49" t="s">
        <v>416</v>
      </c>
      <c r="BI70" s="47" t="s">
        <v>411</v>
      </c>
      <c r="BJ70" s="47" t="s">
        <v>412</v>
      </c>
      <c r="BK70" s="47" t="s">
        <v>417</v>
      </c>
      <c r="BL70" s="46" t="s">
        <v>413</v>
      </c>
      <c r="BM70" s="48" t="s">
        <v>404</v>
      </c>
      <c r="BN70" s="50" t="s">
        <v>407</v>
      </c>
      <c r="BO70" s="48" t="s">
        <v>410</v>
      </c>
      <c r="BP70" s="50" t="s">
        <v>407</v>
      </c>
    </row>
    <row r="71" spans="2:68" ht="14.5" x14ac:dyDescent="0.35">
      <c r="B71" s="52"/>
      <c r="C71" s="52"/>
      <c r="D71" s="52"/>
      <c r="E71" s="52"/>
      <c r="F71" s="52"/>
      <c r="G71" s="52"/>
      <c r="H71" s="235"/>
      <c r="I71" s="236"/>
      <c r="J71" s="133"/>
      <c r="K71" s="52"/>
      <c r="L71" s="277"/>
      <c r="M71" s="278"/>
      <c r="N71" s="52"/>
      <c r="O71" s="52"/>
      <c r="P71" s="52"/>
      <c r="Q71" s="53"/>
      <c r="R71" s="55"/>
      <c r="S71" s="52"/>
      <c r="T71" s="52"/>
      <c r="U71" s="53"/>
      <c r="V71" s="54"/>
      <c r="W71" s="54"/>
      <c r="X71" s="54"/>
      <c r="Y71" s="54"/>
      <c r="Z71" s="54"/>
      <c r="AA71" s="54"/>
      <c r="AB71" s="54"/>
      <c r="AC71" s="54"/>
      <c r="AD71" s="54"/>
      <c r="AE71" s="54"/>
      <c r="AF71" s="54"/>
      <c r="AG71" s="55"/>
      <c r="AH71" s="53"/>
      <c r="AI71" s="54"/>
      <c r="AJ71" s="54"/>
      <c r="AK71" s="54"/>
      <c r="AL71" s="54"/>
      <c r="AM71" s="54"/>
      <c r="AN71" s="55"/>
      <c r="AO71" s="53"/>
      <c r="AP71" s="85"/>
      <c r="AQ71" s="85"/>
      <c r="AR71" s="54"/>
      <c r="AS71" s="54"/>
      <c r="AT71" s="54"/>
      <c r="AU71" s="54"/>
      <c r="AV71" s="55"/>
      <c r="AW71" s="53"/>
      <c r="AX71" s="54"/>
      <c r="AY71" s="54"/>
      <c r="AZ71" s="54"/>
      <c r="BA71" s="54"/>
      <c r="BB71" s="54"/>
      <c r="BC71" s="55"/>
      <c r="BD71" s="53"/>
      <c r="BE71" s="54"/>
      <c r="BF71" s="55"/>
      <c r="BG71" s="53"/>
      <c r="BH71" s="54"/>
      <c r="BI71" s="54"/>
      <c r="BJ71" s="54"/>
      <c r="BK71" s="54"/>
      <c r="BL71" s="55"/>
      <c r="BM71" s="53"/>
      <c r="BN71" s="55"/>
      <c r="BO71" s="53"/>
      <c r="BP71" s="55"/>
    </row>
    <row r="72" spans="2:68" ht="14.5" x14ac:dyDescent="0.35">
      <c r="B72" s="56"/>
      <c r="C72" s="56"/>
      <c r="D72" s="56"/>
      <c r="E72" s="56"/>
      <c r="F72" s="56"/>
      <c r="G72" s="56"/>
      <c r="H72" s="231"/>
      <c r="I72" s="232"/>
      <c r="J72" s="134"/>
      <c r="K72" s="56"/>
      <c r="L72" s="273"/>
      <c r="M72" s="274"/>
      <c r="N72" s="56"/>
      <c r="O72" s="56"/>
      <c r="P72" s="56"/>
      <c r="Q72" s="57"/>
      <c r="R72" s="59"/>
      <c r="S72" s="56"/>
      <c r="T72" s="56"/>
      <c r="U72" s="57"/>
      <c r="V72" s="58"/>
      <c r="W72" s="58"/>
      <c r="X72" s="58"/>
      <c r="Y72" s="58"/>
      <c r="Z72" s="58"/>
      <c r="AA72" s="58"/>
      <c r="AB72" s="58"/>
      <c r="AC72" s="58"/>
      <c r="AD72" s="58"/>
      <c r="AE72" s="58"/>
      <c r="AF72" s="58"/>
      <c r="AG72" s="59"/>
      <c r="AH72" s="57"/>
      <c r="AI72" s="58"/>
      <c r="AJ72" s="58"/>
      <c r="AK72" s="58"/>
      <c r="AL72" s="58"/>
      <c r="AM72" s="58"/>
      <c r="AN72" s="59"/>
      <c r="AO72" s="57"/>
      <c r="AP72" s="86"/>
      <c r="AQ72" s="86"/>
      <c r="AR72" s="58"/>
      <c r="AS72" s="58"/>
      <c r="AT72" s="58"/>
      <c r="AU72" s="58"/>
      <c r="AV72" s="59"/>
      <c r="AW72" s="57"/>
      <c r="AX72" s="58"/>
      <c r="AY72" s="58"/>
      <c r="AZ72" s="58"/>
      <c r="BA72" s="58"/>
      <c r="BB72" s="58"/>
      <c r="BC72" s="59"/>
      <c r="BD72" s="57"/>
      <c r="BE72" s="58"/>
      <c r="BF72" s="59"/>
      <c r="BG72" s="57"/>
      <c r="BH72" s="58"/>
      <c r="BI72" s="58"/>
      <c r="BJ72" s="58"/>
      <c r="BK72" s="58"/>
      <c r="BL72" s="59"/>
      <c r="BM72" s="57"/>
      <c r="BN72" s="59"/>
      <c r="BO72" s="57"/>
      <c r="BP72" s="59"/>
    </row>
    <row r="73" spans="2:68" ht="14.5" x14ac:dyDescent="0.35">
      <c r="B73" s="56"/>
      <c r="C73" s="56"/>
      <c r="D73" s="56"/>
      <c r="E73" s="56"/>
      <c r="F73" s="56"/>
      <c r="G73" s="56"/>
      <c r="H73" s="231"/>
      <c r="I73" s="232"/>
      <c r="J73" s="134"/>
      <c r="K73" s="56"/>
      <c r="L73" s="273"/>
      <c r="M73" s="274"/>
      <c r="N73" s="56"/>
      <c r="O73" s="56"/>
      <c r="P73" s="56"/>
      <c r="Q73" s="57"/>
      <c r="R73" s="59"/>
      <c r="S73" s="56"/>
      <c r="T73" s="56"/>
      <c r="U73" s="57"/>
      <c r="V73" s="58"/>
      <c r="W73" s="58"/>
      <c r="X73" s="58"/>
      <c r="Y73" s="58"/>
      <c r="Z73" s="58"/>
      <c r="AA73" s="58"/>
      <c r="AB73" s="58"/>
      <c r="AC73" s="58"/>
      <c r="AD73" s="58"/>
      <c r="AE73" s="58"/>
      <c r="AF73" s="58"/>
      <c r="AG73" s="59"/>
      <c r="AH73" s="57"/>
      <c r="AI73" s="58"/>
      <c r="AJ73" s="58"/>
      <c r="AK73" s="58"/>
      <c r="AL73" s="58"/>
      <c r="AM73" s="58"/>
      <c r="AN73" s="59"/>
      <c r="AO73" s="57"/>
      <c r="AP73" s="86"/>
      <c r="AQ73" s="86"/>
      <c r="AR73" s="58"/>
      <c r="AS73" s="58"/>
      <c r="AT73" s="58"/>
      <c r="AU73" s="58"/>
      <c r="AV73" s="59"/>
      <c r="AW73" s="57"/>
      <c r="AX73" s="58"/>
      <c r="AY73" s="58"/>
      <c r="AZ73" s="58"/>
      <c r="BA73" s="58"/>
      <c r="BB73" s="58"/>
      <c r="BC73" s="59"/>
      <c r="BD73" s="57"/>
      <c r="BE73" s="58"/>
      <c r="BF73" s="59"/>
      <c r="BG73" s="57"/>
      <c r="BH73" s="58"/>
      <c r="BI73" s="58"/>
      <c r="BJ73" s="58"/>
      <c r="BK73" s="58"/>
      <c r="BL73" s="59"/>
      <c r="BM73" s="57"/>
      <c r="BN73" s="59"/>
      <c r="BO73" s="57"/>
      <c r="BP73" s="59"/>
    </row>
    <row r="74" spans="2:68" ht="14.5" x14ac:dyDescent="0.35">
      <c r="B74" s="56"/>
      <c r="C74" s="56"/>
      <c r="D74" s="56"/>
      <c r="E74" s="56"/>
      <c r="F74" s="56"/>
      <c r="G74" s="56"/>
      <c r="H74" s="231"/>
      <c r="I74" s="232"/>
      <c r="J74" s="134"/>
      <c r="K74" s="56"/>
      <c r="L74" s="273"/>
      <c r="M74" s="274"/>
      <c r="N74" s="56"/>
      <c r="O74" s="56"/>
      <c r="P74" s="56"/>
      <c r="Q74" s="57"/>
      <c r="R74" s="59"/>
      <c r="S74" s="56"/>
      <c r="T74" s="56"/>
      <c r="U74" s="57"/>
      <c r="V74" s="58"/>
      <c r="W74" s="58"/>
      <c r="X74" s="58"/>
      <c r="Y74" s="58"/>
      <c r="Z74" s="58"/>
      <c r="AA74" s="58"/>
      <c r="AB74" s="58"/>
      <c r="AC74" s="58"/>
      <c r="AD74" s="58"/>
      <c r="AE74" s="58"/>
      <c r="AF74" s="58"/>
      <c r="AG74" s="59"/>
      <c r="AH74" s="57"/>
      <c r="AI74" s="58"/>
      <c r="AJ74" s="58"/>
      <c r="AK74" s="58"/>
      <c r="AL74" s="58"/>
      <c r="AM74" s="58"/>
      <c r="AN74" s="59"/>
      <c r="AO74" s="57"/>
      <c r="AP74" s="86"/>
      <c r="AQ74" s="86"/>
      <c r="AR74" s="58"/>
      <c r="AS74" s="58"/>
      <c r="AT74" s="58"/>
      <c r="AU74" s="58"/>
      <c r="AV74" s="59"/>
      <c r="AW74" s="57"/>
      <c r="AX74" s="58"/>
      <c r="AY74" s="58"/>
      <c r="AZ74" s="58"/>
      <c r="BA74" s="58"/>
      <c r="BB74" s="58"/>
      <c r="BC74" s="59"/>
      <c r="BD74" s="57"/>
      <c r="BE74" s="58"/>
      <c r="BF74" s="59"/>
      <c r="BG74" s="57"/>
      <c r="BH74" s="58"/>
      <c r="BI74" s="58"/>
      <c r="BJ74" s="58"/>
      <c r="BK74" s="58"/>
      <c r="BL74" s="59"/>
      <c r="BM74" s="57"/>
      <c r="BN74" s="59"/>
      <c r="BO74" s="57"/>
      <c r="BP74" s="59"/>
    </row>
    <row r="75" spans="2:68" ht="14.5" x14ac:dyDescent="0.35">
      <c r="B75" s="56"/>
      <c r="C75" s="56"/>
      <c r="D75" s="56"/>
      <c r="E75" s="56"/>
      <c r="F75" s="56"/>
      <c r="G75" s="56"/>
      <c r="H75" s="231"/>
      <c r="I75" s="232"/>
      <c r="J75" s="134"/>
      <c r="K75" s="56"/>
      <c r="L75" s="273"/>
      <c r="M75" s="274"/>
      <c r="N75" s="56"/>
      <c r="O75" s="56"/>
      <c r="P75" s="56"/>
      <c r="Q75" s="57"/>
      <c r="R75" s="59"/>
      <c r="S75" s="56"/>
      <c r="T75" s="56"/>
      <c r="U75" s="57"/>
      <c r="V75" s="58"/>
      <c r="W75" s="58"/>
      <c r="X75" s="58"/>
      <c r="Y75" s="58"/>
      <c r="Z75" s="58"/>
      <c r="AA75" s="58"/>
      <c r="AB75" s="58"/>
      <c r="AC75" s="58"/>
      <c r="AD75" s="58"/>
      <c r="AE75" s="58"/>
      <c r="AF75" s="58"/>
      <c r="AG75" s="59"/>
      <c r="AH75" s="57"/>
      <c r="AI75" s="58"/>
      <c r="AJ75" s="58"/>
      <c r="AK75" s="58"/>
      <c r="AL75" s="58"/>
      <c r="AM75" s="58"/>
      <c r="AN75" s="59"/>
      <c r="AO75" s="57"/>
      <c r="AP75" s="86"/>
      <c r="AQ75" s="86"/>
      <c r="AR75" s="58"/>
      <c r="AS75" s="58"/>
      <c r="AT75" s="58"/>
      <c r="AU75" s="58"/>
      <c r="AV75" s="59"/>
      <c r="AW75" s="57"/>
      <c r="AX75" s="58"/>
      <c r="AY75" s="58"/>
      <c r="AZ75" s="58"/>
      <c r="BA75" s="58"/>
      <c r="BB75" s="58"/>
      <c r="BC75" s="59"/>
      <c r="BD75" s="57"/>
      <c r="BE75" s="58"/>
      <c r="BF75" s="59"/>
      <c r="BG75" s="57"/>
      <c r="BH75" s="58"/>
      <c r="BI75" s="58"/>
      <c r="BJ75" s="58"/>
      <c r="BK75" s="58"/>
      <c r="BL75" s="59"/>
      <c r="BM75" s="57"/>
      <c r="BN75" s="59"/>
      <c r="BO75" s="57"/>
      <c r="BP75" s="59"/>
    </row>
    <row r="76" spans="2:68" ht="14.5" x14ac:dyDescent="0.35">
      <c r="B76" s="56"/>
      <c r="C76" s="56"/>
      <c r="D76" s="56"/>
      <c r="E76" s="56"/>
      <c r="F76" s="56"/>
      <c r="G76" s="56"/>
      <c r="H76" s="231"/>
      <c r="I76" s="232"/>
      <c r="J76" s="134"/>
      <c r="K76" s="56"/>
      <c r="L76" s="273"/>
      <c r="M76" s="274"/>
      <c r="N76" s="56"/>
      <c r="O76" s="56"/>
      <c r="P76" s="56"/>
      <c r="Q76" s="57"/>
      <c r="R76" s="59"/>
      <c r="S76" s="56"/>
      <c r="T76" s="56"/>
      <c r="U76" s="57"/>
      <c r="V76" s="58"/>
      <c r="W76" s="58"/>
      <c r="X76" s="58"/>
      <c r="Y76" s="58"/>
      <c r="Z76" s="58"/>
      <c r="AA76" s="58"/>
      <c r="AB76" s="58"/>
      <c r="AC76" s="58"/>
      <c r="AD76" s="58"/>
      <c r="AE76" s="58"/>
      <c r="AF76" s="58"/>
      <c r="AG76" s="59"/>
      <c r="AH76" s="57"/>
      <c r="AI76" s="58"/>
      <c r="AJ76" s="58"/>
      <c r="AK76" s="58"/>
      <c r="AL76" s="58"/>
      <c r="AM76" s="58"/>
      <c r="AN76" s="59"/>
      <c r="AO76" s="57"/>
      <c r="AP76" s="86"/>
      <c r="AQ76" s="86"/>
      <c r="AR76" s="58"/>
      <c r="AS76" s="58"/>
      <c r="AT76" s="58"/>
      <c r="AU76" s="58"/>
      <c r="AV76" s="59"/>
      <c r="AW76" s="57"/>
      <c r="AX76" s="58"/>
      <c r="AY76" s="58"/>
      <c r="AZ76" s="58"/>
      <c r="BA76" s="58"/>
      <c r="BB76" s="58"/>
      <c r="BC76" s="59"/>
      <c r="BD76" s="57"/>
      <c r="BE76" s="58"/>
      <c r="BF76" s="59"/>
      <c r="BG76" s="57"/>
      <c r="BH76" s="58"/>
      <c r="BI76" s="58"/>
      <c r="BJ76" s="58"/>
      <c r="BK76" s="58"/>
      <c r="BL76" s="59"/>
      <c r="BM76" s="57"/>
      <c r="BN76" s="59"/>
      <c r="BO76" s="57"/>
      <c r="BP76" s="59"/>
    </row>
    <row r="77" spans="2:68" ht="14.5" x14ac:dyDescent="0.35">
      <c r="B77" s="56"/>
      <c r="C77" s="56"/>
      <c r="D77" s="56"/>
      <c r="E77" s="56"/>
      <c r="F77" s="56"/>
      <c r="G77" s="56"/>
      <c r="H77" s="231"/>
      <c r="I77" s="232"/>
      <c r="J77" s="134"/>
      <c r="K77" s="56"/>
      <c r="L77" s="273"/>
      <c r="M77" s="274"/>
      <c r="N77" s="56"/>
      <c r="O77" s="56"/>
      <c r="P77" s="56"/>
      <c r="Q77" s="57"/>
      <c r="R77" s="59"/>
      <c r="S77" s="56"/>
      <c r="T77" s="56"/>
      <c r="U77" s="57"/>
      <c r="V77" s="58"/>
      <c r="W77" s="58"/>
      <c r="X77" s="58"/>
      <c r="Y77" s="58"/>
      <c r="Z77" s="58"/>
      <c r="AA77" s="58"/>
      <c r="AB77" s="58"/>
      <c r="AC77" s="58"/>
      <c r="AD77" s="58"/>
      <c r="AE77" s="58"/>
      <c r="AF77" s="58"/>
      <c r="AG77" s="59"/>
      <c r="AH77" s="57"/>
      <c r="AI77" s="58"/>
      <c r="AJ77" s="58"/>
      <c r="AK77" s="58"/>
      <c r="AL77" s="58"/>
      <c r="AM77" s="58"/>
      <c r="AN77" s="59"/>
      <c r="AO77" s="57"/>
      <c r="AP77" s="86"/>
      <c r="AQ77" s="86"/>
      <c r="AR77" s="58"/>
      <c r="AS77" s="58"/>
      <c r="AT77" s="58"/>
      <c r="AU77" s="58"/>
      <c r="AV77" s="59"/>
      <c r="AW77" s="57"/>
      <c r="AX77" s="58"/>
      <c r="AY77" s="58"/>
      <c r="AZ77" s="58"/>
      <c r="BA77" s="58"/>
      <c r="BB77" s="58"/>
      <c r="BC77" s="59"/>
      <c r="BD77" s="57"/>
      <c r="BE77" s="58"/>
      <c r="BF77" s="59"/>
      <c r="BG77" s="57"/>
      <c r="BH77" s="58"/>
      <c r="BI77" s="58"/>
      <c r="BJ77" s="58"/>
      <c r="BK77" s="58"/>
      <c r="BL77" s="59"/>
      <c r="BM77" s="57"/>
      <c r="BN77" s="59"/>
      <c r="BO77" s="57"/>
      <c r="BP77" s="59"/>
    </row>
    <row r="78" spans="2:68" ht="14.5" x14ac:dyDescent="0.35">
      <c r="B78" s="56"/>
      <c r="C78" s="56"/>
      <c r="D78" s="56"/>
      <c r="E78" s="56"/>
      <c r="F78" s="56"/>
      <c r="G78" s="56"/>
      <c r="H78" s="231"/>
      <c r="I78" s="232"/>
      <c r="J78" s="134"/>
      <c r="K78" s="56"/>
      <c r="L78" s="273"/>
      <c r="M78" s="274"/>
      <c r="N78" s="56"/>
      <c r="O78" s="56"/>
      <c r="P78" s="56"/>
      <c r="Q78" s="57"/>
      <c r="R78" s="59"/>
      <c r="S78" s="56"/>
      <c r="T78" s="56"/>
      <c r="U78" s="57"/>
      <c r="V78" s="58"/>
      <c r="W78" s="58"/>
      <c r="X78" s="58"/>
      <c r="Y78" s="58"/>
      <c r="Z78" s="58"/>
      <c r="AA78" s="58"/>
      <c r="AB78" s="58"/>
      <c r="AC78" s="58"/>
      <c r="AD78" s="58"/>
      <c r="AE78" s="58"/>
      <c r="AF78" s="58"/>
      <c r="AG78" s="59"/>
      <c r="AH78" s="57"/>
      <c r="AI78" s="58"/>
      <c r="AJ78" s="58"/>
      <c r="AK78" s="58"/>
      <c r="AL78" s="58"/>
      <c r="AM78" s="58"/>
      <c r="AN78" s="59"/>
      <c r="AO78" s="57"/>
      <c r="AP78" s="86"/>
      <c r="AQ78" s="86"/>
      <c r="AR78" s="58"/>
      <c r="AS78" s="58"/>
      <c r="AT78" s="58"/>
      <c r="AU78" s="58"/>
      <c r="AV78" s="59"/>
      <c r="AW78" s="57"/>
      <c r="AX78" s="58"/>
      <c r="AY78" s="58"/>
      <c r="AZ78" s="58"/>
      <c r="BA78" s="58"/>
      <c r="BB78" s="58"/>
      <c r="BC78" s="59"/>
      <c r="BD78" s="57"/>
      <c r="BE78" s="58"/>
      <c r="BF78" s="59"/>
      <c r="BG78" s="57"/>
      <c r="BH78" s="58"/>
      <c r="BI78" s="58"/>
      <c r="BJ78" s="58"/>
      <c r="BK78" s="58"/>
      <c r="BL78" s="59"/>
      <c r="BM78" s="57"/>
      <c r="BN78" s="59"/>
      <c r="BO78" s="57"/>
      <c r="BP78" s="59"/>
    </row>
    <row r="79" spans="2:68" ht="14.5" x14ac:dyDescent="0.35">
      <c r="B79" s="56"/>
      <c r="C79" s="56"/>
      <c r="D79" s="56"/>
      <c r="E79" s="56"/>
      <c r="F79" s="56"/>
      <c r="G79" s="56"/>
      <c r="H79" s="231"/>
      <c r="I79" s="232"/>
      <c r="J79" s="134"/>
      <c r="K79" s="56"/>
      <c r="L79" s="273"/>
      <c r="M79" s="274"/>
      <c r="N79" s="56"/>
      <c r="O79" s="56"/>
      <c r="P79" s="56"/>
      <c r="Q79" s="57"/>
      <c r="R79" s="59"/>
      <c r="S79" s="56"/>
      <c r="T79" s="56"/>
      <c r="U79" s="57"/>
      <c r="V79" s="58"/>
      <c r="W79" s="58"/>
      <c r="X79" s="58"/>
      <c r="Y79" s="58"/>
      <c r="Z79" s="58"/>
      <c r="AA79" s="58"/>
      <c r="AB79" s="58"/>
      <c r="AC79" s="58"/>
      <c r="AD79" s="58"/>
      <c r="AE79" s="58"/>
      <c r="AF79" s="58"/>
      <c r="AG79" s="59"/>
      <c r="AH79" s="57"/>
      <c r="AI79" s="58"/>
      <c r="AJ79" s="58"/>
      <c r="AK79" s="58"/>
      <c r="AL79" s="58"/>
      <c r="AM79" s="58"/>
      <c r="AN79" s="59"/>
      <c r="AO79" s="57"/>
      <c r="AP79" s="86"/>
      <c r="AQ79" s="86"/>
      <c r="AR79" s="58"/>
      <c r="AS79" s="58"/>
      <c r="AT79" s="58"/>
      <c r="AU79" s="58"/>
      <c r="AV79" s="59"/>
      <c r="AW79" s="57"/>
      <c r="AX79" s="58"/>
      <c r="AY79" s="58"/>
      <c r="AZ79" s="58"/>
      <c r="BA79" s="58"/>
      <c r="BB79" s="58"/>
      <c r="BC79" s="59"/>
      <c r="BD79" s="57"/>
      <c r="BE79" s="58"/>
      <c r="BF79" s="59"/>
      <c r="BG79" s="57"/>
      <c r="BH79" s="58"/>
      <c r="BI79" s="58"/>
      <c r="BJ79" s="58"/>
      <c r="BK79" s="58"/>
      <c r="BL79" s="59"/>
      <c r="BM79" s="57"/>
      <c r="BN79" s="59"/>
      <c r="BO79" s="57"/>
      <c r="BP79" s="59"/>
    </row>
    <row r="80" spans="2:68" ht="14.5" x14ac:dyDescent="0.35">
      <c r="B80" s="56"/>
      <c r="C80" s="56"/>
      <c r="D80" s="56"/>
      <c r="E80" s="56"/>
      <c r="F80" s="56"/>
      <c r="G80" s="56"/>
      <c r="H80" s="231"/>
      <c r="I80" s="232"/>
      <c r="J80" s="134"/>
      <c r="K80" s="56"/>
      <c r="L80" s="273"/>
      <c r="M80" s="274"/>
      <c r="N80" s="56"/>
      <c r="O80" s="56"/>
      <c r="P80" s="56"/>
      <c r="Q80" s="57"/>
      <c r="R80" s="59"/>
      <c r="S80" s="56"/>
      <c r="T80" s="56"/>
      <c r="U80" s="57"/>
      <c r="V80" s="58"/>
      <c r="W80" s="58"/>
      <c r="X80" s="58"/>
      <c r="Y80" s="58"/>
      <c r="Z80" s="58"/>
      <c r="AA80" s="58"/>
      <c r="AB80" s="58"/>
      <c r="AC80" s="58"/>
      <c r="AD80" s="58"/>
      <c r="AE80" s="58"/>
      <c r="AF80" s="58"/>
      <c r="AG80" s="59"/>
      <c r="AH80" s="57"/>
      <c r="AI80" s="58"/>
      <c r="AJ80" s="58"/>
      <c r="AK80" s="58"/>
      <c r="AL80" s="58"/>
      <c r="AM80" s="58"/>
      <c r="AN80" s="59"/>
      <c r="AO80" s="57"/>
      <c r="AP80" s="86"/>
      <c r="AQ80" s="86"/>
      <c r="AR80" s="58"/>
      <c r="AS80" s="58"/>
      <c r="AT80" s="58"/>
      <c r="AU80" s="58"/>
      <c r="AV80" s="59"/>
      <c r="AW80" s="57"/>
      <c r="AX80" s="58"/>
      <c r="AY80" s="58"/>
      <c r="AZ80" s="58"/>
      <c r="BA80" s="58"/>
      <c r="BB80" s="58"/>
      <c r="BC80" s="59"/>
      <c r="BD80" s="57"/>
      <c r="BE80" s="58"/>
      <c r="BF80" s="59"/>
      <c r="BG80" s="57"/>
      <c r="BH80" s="58"/>
      <c r="BI80" s="58"/>
      <c r="BJ80" s="58"/>
      <c r="BK80" s="58"/>
      <c r="BL80" s="59"/>
      <c r="BM80" s="57"/>
      <c r="BN80" s="59"/>
      <c r="BO80" s="57"/>
      <c r="BP80" s="59"/>
    </row>
    <row r="81" spans="2:68" ht="14.5" x14ac:dyDescent="0.35">
      <c r="B81" s="56"/>
      <c r="C81" s="56"/>
      <c r="D81" s="56"/>
      <c r="E81" s="56"/>
      <c r="F81" s="56"/>
      <c r="G81" s="56"/>
      <c r="H81" s="231"/>
      <c r="I81" s="232"/>
      <c r="J81" s="134"/>
      <c r="K81" s="56"/>
      <c r="L81" s="273"/>
      <c r="M81" s="274"/>
      <c r="N81" s="56"/>
      <c r="O81" s="56"/>
      <c r="P81" s="56"/>
      <c r="Q81" s="57"/>
      <c r="R81" s="59"/>
      <c r="S81" s="56"/>
      <c r="T81" s="56"/>
      <c r="U81" s="57"/>
      <c r="V81" s="58"/>
      <c r="W81" s="58"/>
      <c r="X81" s="58"/>
      <c r="Y81" s="58"/>
      <c r="Z81" s="58"/>
      <c r="AA81" s="58"/>
      <c r="AB81" s="58"/>
      <c r="AC81" s="58"/>
      <c r="AD81" s="58"/>
      <c r="AE81" s="58"/>
      <c r="AF81" s="58"/>
      <c r="AG81" s="59"/>
      <c r="AH81" s="57"/>
      <c r="AI81" s="58"/>
      <c r="AJ81" s="58"/>
      <c r="AK81" s="58"/>
      <c r="AL81" s="58"/>
      <c r="AM81" s="58"/>
      <c r="AN81" s="59"/>
      <c r="AO81" s="57"/>
      <c r="AP81" s="86"/>
      <c r="AQ81" s="86"/>
      <c r="AR81" s="58"/>
      <c r="AS81" s="58"/>
      <c r="AT81" s="58"/>
      <c r="AU81" s="58"/>
      <c r="AV81" s="59"/>
      <c r="AW81" s="57"/>
      <c r="AX81" s="58"/>
      <c r="AY81" s="58"/>
      <c r="AZ81" s="58"/>
      <c r="BA81" s="58"/>
      <c r="BB81" s="58"/>
      <c r="BC81" s="59"/>
      <c r="BD81" s="57"/>
      <c r="BE81" s="58"/>
      <c r="BF81" s="59"/>
      <c r="BG81" s="57"/>
      <c r="BH81" s="58"/>
      <c r="BI81" s="58"/>
      <c r="BJ81" s="58"/>
      <c r="BK81" s="58"/>
      <c r="BL81" s="59"/>
      <c r="BM81" s="57"/>
      <c r="BN81" s="59"/>
      <c r="BO81" s="57"/>
      <c r="BP81" s="59"/>
    </row>
    <row r="82" spans="2:68" ht="14.5" x14ac:dyDescent="0.35">
      <c r="B82" s="56"/>
      <c r="C82" s="56"/>
      <c r="D82" s="56"/>
      <c r="E82" s="56"/>
      <c r="F82" s="56"/>
      <c r="G82" s="56"/>
      <c r="H82" s="231"/>
      <c r="I82" s="232"/>
      <c r="J82" s="134"/>
      <c r="K82" s="56"/>
      <c r="L82" s="273"/>
      <c r="M82" s="274"/>
      <c r="N82" s="56"/>
      <c r="O82" s="56"/>
      <c r="P82" s="56"/>
      <c r="Q82" s="57"/>
      <c r="R82" s="59"/>
      <c r="S82" s="56"/>
      <c r="T82" s="56"/>
      <c r="U82" s="57"/>
      <c r="V82" s="58"/>
      <c r="W82" s="58"/>
      <c r="X82" s="58"/>
      <c r="Y82" s="58"/>
      <c r="Z82" s="58"/>
      <c r="AA82" s="58"/>
      <c r="AB82" s="58"/>
      <c r="AC82" s="58"/>
      <c r="AD82" s="58"/>
      <c r="AE82" s="58"/>
      <c r="AF82" s="58"/>
      <c r="AG82" s="59"/>
      <c r="AH82" s="57"/>
      <c r="AI82" s="58"/>
      <c r="AJ82" s="58"/>
      <c r="AK82" s="58"/>
      <c r="AL82" s="58"/>
      <c r="AM82" s="58"/>
      <c r="AN82" s="59"/>
      <c r="AO82" s="57"/>
      <c r="AP82" s="86"/>
      <c r="AQ82" s="86"/>
      <c r="AR82" s="58"/>
      <c r="AS82" s="58"/>
      <c r="AT82" s="58"/>
      <c r="AU82" s="58"/>
      <c r="AV82" s="59"/>
      <c r="AW82" s="57"/>
      <c r="AX82" s="58"/>
      <c r="AY82" s="58"/>
      <c r="AZ82" s="58"/>
      <c r="BA82" s="58"/>
      <c r="BB82" s="58"/>
      <c r="BC82" s="59"/>
      <c r="BD82" s="57"/>
      <c r="BE82" s="58"/>
      <c r="BF82" s="59"/>
      <c r="BG82" s="57"/>
      <c r="BH82" s="58"/>
      <c r="BI82" s="58"/>
      <c r="BJ82" s="58"/>
      <c r="BK82" s="58"/>
      <c r="BL82" s="59"/>
      <c r="BM82" s="57"/>
      <c r="BN82" s="59"/>
      <c r="BO82" s="57"/>
      <c r="BP82" s="59"/>
    </row>
    <row r="83" spans="2:68" ht="14.5" x14ac:dyDescent="0.35">
      <c r="B83" s="56"/>
      <c r="C83" s="56"/>
      <c r="D83" s="56"/>
      <c r="E83" s="56"/>
      <c r="F83" s="56"/>
      <c r="G83" s="56"/>
      <c r="H83" s="231"/>
      <c r="I83" s="232"/>
      <c r="J83" s="134"/>
      <c r="K83" s="56"/>
      <c r="L83" s="273"/>
      <c r="M83" s="274"/>
      <c r="N83" s="56"/>
      <c r="O83" s="56"/>
      <c r="P83" s="56"/>
      <c r="Q83" s="57"/>
      <c r="R83" s="59"/>
      <c r="S83" s="56"/>
      <c r="T83" s="56"/>
      <c r="U83" s="57"/>
      <c r="V83" s="58"/>
      <c r="W83" s="58"/>
      <c r="X83" s="58"/>
      <c r="Y83" s="58"/>
      <c r="Z83" s="58"/>
      <c r="AA83" s="58"/>
      <c r="AB83" s="58"/>
      <c r="AC83" s="58"/>
      <c r="AD83" s="58"/>
      <c r="AE83" s="58"/>
      <c r="AF83" s="58"/>
      <c r="AG83" s="59"/>
      <c r="AH83" s="57"/>
      <c r="AI83" s="58"/>
      <c r="AJ83" s="58"/>
      <c r="AK83" s="58"/>
      <c r="AL83" s="58"/>
      <c r="AM83" s="58"/>
      <c r="AN83" s="59"/>
      <c r="AO83" s="57"/>
      <c r="AP83" s="86"/>
      <c r="AQ83" s="86"/>
      <c r="AR83" s="58"/>
      <c r="AS83" s="58"/>
      <c r="AT83" s="58"/>
      <c r="AU83" s="58"/>
      <c r="AV83" s="59"/>
      <c r="AW83" s="57"/>
      <c r="AX83" s="58"/>
      <c r="AY83" s="58"/>
      <c r="AZ83" s="58"/>
      <c r="BA83" s="58"/>
      <c r="BB83" s="58"/>
      <c r="BC83" s="59"/>
      <c r="BD83" s="57"/>
      <c r="BE83" s="58"/>
      <c r="BF83" s="59"/>
      <c r="BG83" s="57"/>
      <c r="BH83" s="58"/>
      <c r="BI83" s="58"/>
      <c r="BJ83" s="58"/>
      <c r="BK83" s="58"/>
      <c r="BL83" s="59"/>
      <c r="BM83" s="57"/>
      <c r="BN83" s="59"/>
      <c r="BO83" s="57"/>
      <c r="BP83" s="59"/>
    </row>
    <row r="84" spans="2:68" ht="14.5" x14ac:dyDescent="0.35">
      <c r="B84" s="56"/>
      <c r="C84" s="56"/>
      <c r="D84" s="56"/>
      <c r="E84" s="56"/>
      <c r="F84" s="56"/>
      <c r="G84" s="56"/>
      <c r="H84" s="231"/>
      <c r="I84" s="232"/>
      <c r="J84" s="134"/>
      <c r="K84" s="56"/>
      <c r="L84" s="273"/>
      <c r="M84" s="274"/>
      <c r="N84" s="56"/>
      <c r="O84" s="56"/>
      <c r="P84" s="56"/>
      <c r="Q84" s="57"/>
      <c r="R84" s="59"/>
      <c r="S84" s="56"/>
      <c r="T84" s="56"/>
      <c r="U84" s="57"/>
      <c r="V84" s="58"/>
      <c r="W84" s="58"/>
      <c r="X84" s="58"/>
      <c r="Y84" s="58"/>
      <c r="Z84" s="58"/>
      <c r="AA84" s="58"/>
      <c r="AB84" s="58"/>
      <c r="AC84" s="58"/>
      <c r="AD84" s="58"/>
      <c r="AE84" s="58"/>
      <c r="AF84" s="58"/>
      <c r="AG84" s="59"/>
      <c r="AH84" s="57"/>
      <c r="AI84" s="58"/>
      <c r="AJ84" s="58"/>
      <c r="AK84" s="58"/>
      <c r="AL84" s="58"/>
      <c r="AM84" s="58"/>
      <c r="AN84" s="59"/>
      <c r="AO84" s="57"/>
      <c r="AP84" s="86"/>
      <c r="AQ84" s="86"/>
      <c r="AR84" s="58"/>
      <c r="AS84" s="58"/>
      <c r="AT84" s="58"/>
      <c r="AU84" s="58"/>
      <c r="AV84" s="59"/>
      <c r="AW84" s="57"/>
      <c r="AX84" s="58"/>
      <c r="AY84" s="58"/>
      <c r="AZ84" s="58"/>
      <c r="BA84" s="58"/>
      <c r="BB84" s="58"/>
      <c r="BC84" s="59"/>
      <c r="BD84" s="57"/>
      <c r="BE84" s="58"/>
      <c r="BF84" s="59"/>
      <c r="BG84" s="57"/>
      <c r="BH84" s="58"/>
      <c r="BI84" s="58"/>
      <c r="BJ84" s="58"/>
      <c r="BK84" s="58"/>
      <c r="BL84" s="59"/>
      <c r="BM84" s="57"/>
      <c r="BN84" s="59"/>
      <c r="BO84" s="57"/>
      <c r="BP84" s="59"/>
    </row>
    <row r="85" spans="2:68" ht="14.5" x14ac:dyDescent="0.35">
      <c r="B85" s="56"/>
      <c r="C85" s="56"/>
      <c r="D85" s="56"/>
      <c r="E85" s="56"/>
      <c r="F85" s="56"/>
      <c r="G85" s="56"/>
      <c r="H85" s="231"/>
      <c r="I85" s="232"/>
      <c r="J85" s="134"/>
      <c r="K85" s="56"/>
      <c r="L85" s="273"/>
      <c r="M85" s="274"/>
      <c r="N85" s="56"/>
      <c r="O85" s="56"/>
      <c r="P85" s="56"/>
      <c r="Q85" s="57"/>
      <c r="R85" s="59"/>
      <c r="S85" s="56"/>
      <c r="T85" s="56"/>
      <c r="U85" s="57"/>
      <c r="V85" s="58"/>
      <c r="W85" s="58"/>
      <c r="X85" s="58"/>
      <c r="Y85" s="58"/>
      <c r="Z85" s="58"/>
      <c r="AA85" s="58"/>
      <c r="AB85" s="58"/>
      <c r="AC85" s="58"/>
      <c r="AD85" s="58"/>
      <c r="AE85" s="58"/>
      <c r="AF85" s="58"/>
      <c r="AG85" s="59"/>
      <c r="AH85" s="57"/>
      <c r="AI85" s="58"/>
      <c r="AJ85" s="58"/>
      <c r="AK85" s="58"/>
      <c r="AL85" s="58"/>
      <c r="AM85" s="58"/>
      <c r="AN85" s="59"/>
      <c r="AO85" s="57"/>
      <c r="AP85" s="86"/>
      <c r="AQ85" s="86"/>
      <c r="AR85" s="58"/>
      <c r="AS85" s="58"/>
      <c r="AT85" s="58"/>
      <c r="AU85" s="58"/>
      <c r="AV85" s="59"/>
      <c r="AW85" s="57"/>
      <c r="AX85" s="58"/>
      <c r="AY85" s="58"/>
      <c r="AZ85" s="58"/>
      <c r="BA85" s="58"/>
      <c r="BB85" s="58"/>
      <c r="BC85" s="59"/>
      <c r="BD85" s="57"/>
      <c r="BE85" s="58"/>
      <c r="BF85" s="59"/>
      <c r="BG85" s="57"/>
      <c r="BH85" s="58"/>
      <c r="BI85" s="58"/>
      <c r="BJ85" s="58"/>
      <c r="BK85" s="58"/>
      <c r="BL85" s="59"/>
      <c r="BM85" s="57"/>
      <c r="BN85" s="59"/>
      <c r="BO85" s="57"/>
      <c r="BP85" s="59"/>
    </row>
    <row r="86" spans="2:68" ht="14.5" x14ac:dyDescent="0.35">
      <c r="B86" s="56"/>
      <c r="C86" s="56"/>
      <c r="D86" s="56"/>
      <c r="E86" s="56"/>
      <c r="F86" s="56"/>
      <c r="G86" s="56"/>
      <c r="H86" s="231"/>
      <c r="I86" s="232"/>
      <c r="J86" s="134"/>
      <c r="K86" s="56"/>
      <c r="L86" s="273"/>
      <c r="M86" s="274"/>
      <c r="N86" s="56"/>
      <c r="O86" s="56"/>
      <c r="P86" s="56"/>
      <c r="Q86" s="57"/>
      <c r="R86" s="59"/>
      <c r="S86" s="56"/>
      <c r="T86" s="56"/>
      <c r="U86" s="57"/>
      <c r="V86" s="58"/>
      <c r="W86" s="58"/>
      <c r="X86" s="58"/>
      <c r="Y86" s="58"/>
      <c r="Z86" s="58"/>
      <c r="AA86" s="58"/>
      <c r="AB86" s="58"/>
      <c r="AC86" s="58"/>
      <c r="AD86" s="58"/>
      <c r="AE86" s="58"/>
      <c r="AF86" s="58"/>
      <c r="AG86" s="59"/>
      <c r="AH86" s="57"/>
      <c r="AI86" s="58"/>
      <c r="AJ86" s="58"/>
      <c r="AK86" s="58"/>
      <c r="AL86" s="58"/>
      <c r="AM86" s="58"/>
      <c r="AN86" s="59"/>
      <c r="AO86" s="57"/>
      <c r="AP86" s="86"/>
      <c r="AQ86" s="86"/>
      <c r="AR86" s="58"/>
      <c r="AS86" s="58"/>
      <c r="AT86" s="58"/>
      <c r="AU86" s="58"/>
      <c r="AV86" s="59"/>
      <c r="AW86" s="57"/>
      <c r="AX86" s="58"/>
      <c r="AY86" s="58"/>
      <c r="AZ86" s="58"/>
      <c r="BA86" s="58"/>
      <c r="BB86" s="58"/>
      <c r="BC86" s="59"/>
      <c r="BD86" s="57"/>
      <c r="BE86" s="58"/>
      <c r="BF86" s="59"/>
      <c r="BG86" s="57"/>
      <c r="BH86" s="58"/>
      <c r="BI86" s="58"/>
      <c r="BJ86" s="58"/>
      <c r="BK86" s="58"/>
      <c r="BL86" s="59"/>
      <c r="BM86" s="57"/>
      <c r="BN86" s="59"/>
      <c r="BO86" s="57"/>
      <c r="BP86" s="59"/>
    </row>
    <row r="87" spans="2:68" ht="14.5" x14ac:dyDescent="0.35">
      <c r="B87" s="56"/>
      <c r="C87" s="56"/>
      <c r="D87" s="56"/>
      <c r="E87" s="56"/>
      <c r="F87" s="56"/>
      <c r="G87" s="56"/>
      <c r="H87" s="231"/>
      <c r="I87" s="232"/>
      <c r="J87" s="134"/>
      <c r="K87" s="56"/>
      <c r="L87" s="273"/>
      <c r="M87" s="274"/>
      <c r="N87" s="56"/>
      <c r="O87" s="56"/>
      <c r="P87" s="56"/>
      <c r="Q87" s="57"/>
      <c r="R87" s="59"/>
      <c r="S87" s="56"/>
      <c r="T87" s="56"/>
      <c r="U87" s="57"/>
      <c r="V87" s="58"/>
      <c r="W87" s="58"/>
      <c r="X87" s="58"/>
      <c r="Y87" s="58"/>
      <c r="Z87" s="58"/>
      <c r="AA87" s="58"/>
      <c r="AB87" s="58"/>
      <c r="AC87" s="58"/>
      <c r="AD87" s="58"/>
      <c r="AE87" s="58"/>
      <c r="AF87" s="58"/>
      <c r="AG87" s="59"/>
      <c r="AH87" s="57"/>
      <c r="AI87" s="58"/>
      <c r="AJ87" s="58"/>
      <c r="AK87" s="58"/>
      <c r="AL87" s="58"/>
      <c r="AM87" s="58"/>
      <c r="AN87" s="59"/>
      <c r="AO87" s="57"/>
      <c r="AP87" s="86"/>
      <c r="AQ87" s="86"/>
      <c r="AR87" s="58"/>
      <c r="AS87" s="58"/>
      <c r="AT87" s="58"/>
      <c r="AU87" s="58"/>
      <c r="AV87" s="59"/>
      <c r="AW87" s="57"/>
      <c r="AX87" s="58"/>
      <c r="AY87" s="58"/>
      <c r="AZ87" s="58"/>
      <c r="BA87" s="58"/>
      <c r="BB87" s="58"/>
      <c r="BC87" s="59"/>
      <c r="BD87" s="57"/>
      <c r="BE87" s="58"/>
      <c r="BF87" s="59"/>
      <c r="BG87" s="57"/>
      <c r="BH87" s="58"/>
      <c r="BI87" s="58"/>
      <c r="BJ87" s="58"/>
      <c r="BK87" s="58"/>
      <c r="BL87" s="59"/>
      <c r="BM87" s="57"/>
      <c r="BN87" s="59"/>
      <c r="BO87" s="57"/>
      <c r="BP87" s="59"/>
    </row>
    <row r="88" spans="2:68" ht="14.5" x14ac:dyDescent="0.35">
      <c r="B88" s="56"/>
      <c r="C88" s="56"/>
      <c r="D88" s="56"/>
      <c r="E88" s="56"/>
      <c r="F88" s="56"/>
      <c r="G88" s="56"/>
      <c r="H88" s="231"/>
      <c r="I88" s="232"/>
      <c r="J88" s="134"/>
      <c r="K88" s="56"/>
      <c r="L88" s="273"/>
      <c r="M88" s="274"/>
      <c r="N88" s="56"/>
      <c r="O88" s="56"/>
      <c r="P88" s="56"/>
      <c r="Q88" s="57"/>
      <c r="R88" s="59"/>
      <c r="S88" s="56"/>
      <c r="T88" s="56"/>
      <c r="U88" s="57"/>
      <c r="V88" s="58"/>
      <c r="W88" s="58"/>
      <c r="X88" s="58"/>
      <c r="Y88" s="58"/>
      <c r="Z88" s="58"/>
      <c r="AA88" s="58"/>
      <c r="AB88" s="58"/>
      <c r="AC88" s="58"/>
      <c r="AD88" s="58"/>
      <c r="AE88" s="58"/>
      <c r="AF88" s="58"/>
      <c r="AG88" s="59"/>
      <c r="AH88" s="57"/>
      <c r="AI88" s="58"/>
      <c r="AJ88" s="58"/>
      <c r="AK88" s="58"/>
      <c r="AL88" s="58"/>
      <c r="AM88" s="58"/>
      <c r="AN88" s="59"/>
      <c r="AO88" s="57"/>
      <c r="AP88" s="86"/>
      <c r="AQ88" s="86"/>
      <c r="AR88" s="58"/>
      <c r="AS88" s="58"/>
      <c r="AT88" s="58"/>
      <c r="AU88" s="58"/>
      <c r="AV88" s="59"/>
      <c r="AW88" s="57"/>
      <c r="AX88" s="58"/>
      <c r="AY88" s="58"/>
      <c r="AZ88" s="58"/>
      <c r="BA88" s="58"/>
      <c r="BB88" s="58"/>
      <c r="BC88" s="59"/>
      <c r="BD88" s="57"/>
      <c r="BE88" s="58"/>
      <c r="BF88" s="59"/>
      <c r="BG88" s="57"/>
      <c r="BH88" s="58"/>
      <c r="BI88" s="58"/>
      <c r="BJ88" s="58"/>
      <c r="BK88" s="58"/>
      <c r="BL88" s="59"/>
      <c r="BM88" s="57"/>
      <c r="BN88" s="59"/>
      <c r="BO88" s="57"/>
      <c r="BP88" s="59"/>
    </row>
    <row r="89" spans="2:68" ht="14.5" x14ac:dyDescent="0.35">
      <c r="B89" s="56"/>
      <c r="C89" s="56"/>
      <c r="D89" s="56"/>
      <c r="E89" s="56"/>
      <c r="F89" s="56"/>
      <c r="G89" s="56"/>
      <c r="H89" s="231"/>
      <c r="I89" s="232"/>
      <c r="J89" s="134"/>
      <c r="K89" s="56"/>
      <c r="L89" s="273"/>
      <c r="M89" s="274"/>
      <c r="N89" s="56"/>
      <c r="O89" s="56"/>
      <c r="P89" s="56"/>
      <c r="Q89" s="57"/>
      <c r="R89" s="59"/>
      <c r="S89" s="56"/>
      <c r="T89" s="56"/>
      <c r="U89" s="57"/>
      <c r="V89" s="58"/>
      <c r="W89" s="58"/>
      <c r="X89" s="58"/>
      <c r="Y89" s="58"/>
      <c r="Z89" s="58"/>
      <c r="AA89" s="58"/>
      <c r="AB89" s="58"/>
      <c r="AC89" s="58"/>
      <c r="AD89" s="58"/>
      <c r="AE89" s="58"/>
      <c r="AF89" s="58"/>
      <c r="AG89" s="59"/>
      <c r="AH89" s="57"/>
      <c r="AI89" s="58"/>
      <c r="AJ89" s="58"/>
      <c r="AK89" s="58"/>
      <c r="AL89" s="58"/>
      <c r="AM89" s="58"/>
      <c r="AN89" s="59"/>
      <c r="AO89" s="57"/>
      <c r="AP89" s="86"/>
      <c r="AQ89" s="86"/>
      <c r="AR89" s="58"/>
      <c r="AS89" s="58"/>
      <c r="AT89" s="58"/>
      <c r="AU89" s="58"/>
      <c r="AV89" s="59"/>
      <c r="AW89" s="57"/>
      <c r="AX89" s="58"/>
      <c r="AY89" s="58"/>
      <c r="AZ89" s="58"/>
      <c r="BA89" s="58"/>
      <c r="BB89" s="58"/>
      <c r="BC89" s="59"/>
      <c r="BD89" s="57"/>
      <c r="BE89" s="58"/>
      <c r="BF89" s="59"/>
      <c r="BG89" s="57"/>
      <c r="BH89" s="58"/>
      <c r="BI89" s="58"/>
      <c r="BJ89" s="58"/>
      <c r="BK89" s="58"/>
      <c r="BL89" s="59"/>
      <c r="BM89" s="57"/>
      <c r="BN89" s="59"/>
      <c r="BO89" s="57"/>
      <c r="BP89" s="59"/>
    </row>
    <row r="90" spans="2:68" ht="14.5" x14ac:dyDescent="0.35">
      <c r="B90" s="56"/>
      <c r="C90" s="56"/>
      <c r="D90" s="56"/>
      <c r="E90" s="56"/>
      <c r="F90" s="56"/>
      <c r="G90" s="56"/>
      <c r="H90" s="231"/>
      <c r="I90" s="232"/>
      <c r="J90" s="134"/>
      <c r="K90" s="56"/>
      <c r="L90" s="273"/>
      <c r="M90" s="274"/>
      <c r="N90" s="56"/>
      <c r="O90" s="56"/>
      <c r="P90" s="56"/>
      <c r="Q90" s="57"/>
      <c r="R90" s="59"/>
      <c r="S90" s="56"/>
      <c r="T90" s="56"/>
      <c r="U90" s="57"/>
      <c r="V90" s="58"/>
      <c r="W90" s="58"/>
      <c r="X90" s="58"/>
      <c r="Y90" s="58"/>
      <c r="Z90" s="58"/>
      <c r="AA90" s="58"/>
      <c r="AB90" s="58"/>
      <c r="AC90" s="58"/>
      <c r="AD90" s="58"/>
      <c r="AE90" s="58"/>
      <c r="AF90" s="58"/>
      <c r="AG90" s="59"/>
      <c r="AH90" s="57"/>
      <c r="AI90" s="58"/>
      <c r="AJ90" s="58"/>
      <c r="AK90" s="58"/>
      <c r="AL90" s="58"/>
      <c r="AM90" s="58"/>
      <c r="AN90" s="59"/>
      <c r="AO90" s="57"/>
      <c r="AP90" s="86"/>
      <c r="AQ90" s="86"/>
      <c r="AR90" s="58"/>
      <c r="AS90" s="58"/>
      <c r="AT90" s="58"/>
      <c r="AU90" s="58"/>
      <c r="AV90" s="59"/>
      <c r="AW90" s="57"/>
      <c r="AX90" s="58"/>
      <c r="AY90" s="58"/>
      <c r="AZ90" s="58"/>
      <c r="BA90" s="58"/>
      <c r="BB90" s="58"/>
      <c r="BC90" s="59"/>
      <c r="BD90" s="57"/>
      <c r="BE90" s="58"/>
      <c r="BF90" s="59"/>
      <c r="BG90" s="57"/>
      <c r="BH90" s="58"/>
      <c r="BI90" s="58"/>
      <c r="BJ90" s="58"/>
      <c r="BK90" s="58"/>
      <c r="BL90" s="59"/>
      <c r="BM90" s="57"/>
      <c r="BN90" s="59"/>
      <c r="BO90" s="57"/>
      <c r="BP90" s="59"/>
    </row>
    <row r="91" spans="2:68" ht="14.5" x14ac:dyDescent="0.35">
      <c r="B91" s="56"/>
      <c r="C91" s="56"/>
      <c r="D91" s="56"/>
      <c r="E91" s="56"/>
      <c r="F91" s="56"/>
      <c r="G91" s="56"/>
      <c r="H91" s="231"/>
      <c r="I91" s="232"/>
      <c r="J91" s="134"/>
      <c r="K91" s="56"/>
      <c r="L91" s="273"/>
      <c r="M91" s="274"/>
      <c r="N91" s="56"/>
      <c r="O91" s="56"/>
      <c r="P91" s="56"/>
      <c r="Q91" s="57"/>
      <c r="R91" s="59"/>
      <c r="S91" s="56"/>
      <c r="T91" s="56"/>
      <c r="U91" s="57"/>
      <c r="V91" s="58"/>
      <c r="W91" s="58"/>
      <c r="X91" s="58"/>
      <c r="Y91" s="58"/>
      <c r="Z91" s="58"/>
      <c r="AA91" s="58"/>
      <c r="AB91" s="58"/>
      <c r="AC91" s="58"/>
      <c r="AD91" s="58"/>
      <c r="AE91" s="58"/>
      <c r="AF91" s="58"/>
      <c r="AG91" s="59"/>
      <c r="AH91" s="57"/>
      <c r="AI91" s="58"/>
      <c r="AJ91" s="58"/>
      <c r="AK91" s="58"/>
      <c r="AL91" s="58"/>
      <c r="AM91" s="58"/>
      <c r="AN91" s="59"/>
      <c r="AO91" s="57"/>
      <c r="AP91" s="86"/>
      <c r="AQ91" s="86"/>
      <c r="AR91" s="58"/>
      <c r="AS91" s="58"/>
      <c r="AT91" s="58"/>
      <c r="AU91" s="58"/>
      <c r="AV91" s="59"/>
      <c r="AW91" s="57"/>
      <c r="AX91" s="58"/>
      <c r="AY91" s="58"/>
      <c r="AZ91" s="58"/>
      <c r="BA91" s="58"/>
      <c r="BB91" s="58"/>
      <c r="BC91" s="59"/>
      <c r="BD91" s="57"/>
      <c r="BE91" s="58"/>
      <c r="BF91" s="59"/>
      <c r="BG91" s="57"/>
      <c r="BH91" s="58"/>
      <c r="BI91" s="58"/>
      <c r="BJ91" s="58"/>
      <c r="BK91" s="58"/>
      <c r="BL91" s="59"/>
      <c r="BM91" s="57"/>
      <c r="BN91" s="59"/>
      <c r="BO91" s="57"/>
      <c r="BP91" s="59"/>
    </row>
    <row r="92" spans="2:68" ht="15" thickBot="1" x14ac:dyDescent="0.4">
      <c r="B92" s="60"/>
      <c r="C92" s="60"/>
      <c r="D92" s="60"/>
      <c r="E92" s="60"/>
      <c r="F92" s="60"/>
      <c r="G92" s="60"/>
      <c r="H92" s="229"/>
      <c r="I92" s="230"/>
      <c r="J92" s="135"/>
      <c r="K92" s="60"/>
      <c r="L92" s="275"/>
      <c r="M92" s="276"/>
      <c r="N92" s="60"/>
      <c r="O92" s="60"/>
      <c r="P92" s="60"/>
      <c r="Q92" s="61"/>
      <c r="R92" s="63"/>
      <c r="S92" s="60"/>
      <c r="T92" s="60"/>
      <c r="U92" s="61"/>
      <c r="V92" s="62"/>
      <c r="W92" s="62"/>
      <c r="X92" s="62"/>
      <c r="Y92" s="62"/>
      <c r="Z92" s="62"/>
      <c r="AA92" s="62"/>
      <c r="AB92" s="62"/>
      <c r="AC92" s="62"/>
      <c r="AD92" s="62"/>
      <c r="AE92" s="62"/>
      <c r="AF92" s="62"/>
      <c r="AG92" s="63"/>
      <c r="AH92" s="61"/>
      <c r="AI92" s="62"/>
      <c r="AJ92" s="62"/>
      <c r="AK92" s="62"/>
      <c r="AL92" s="62"/>
      <c r="AM92" s="62"/>
      <c r="AN92" s="63"/>
      <c r="AO92" s="61"/>
      <c r="AP92" s="87"/>
      <c r="AQ92" s="87"/>
      <c r="AR92" s="62"/>
      <c r="AS92" s="62"/>
      <c r="AT92" s="62"/>
      <c r="AU92" s="62"/>
      <c r="AV92" s="63"/>
      <c r="AW92" s="61"/>
      <c r="AX92" s="62"/>
      <c r="AY92" s="62"/>
      <c r="AZ92" s="62"/>
      <c r="BA92" s="62"/>
      <c r="BB92" s="62"/>
      <c r="BC92" s="63"/>
      <c r="BD92" s="61"/>
      <c r="BE92" s="62"/>
      <c r="BF92" s="63"/>
      <c r="BG92" s="61"/>
      <c r="BH92" s="62"/>
      <c r="BI92" s="62"/>
      <c r="BJ92" s="62"/>
      <c r="BK92" s="62"/>
      <c r="BL92" s="63"/>
      <c r="BM92" s="61"/>
      <c r="BN92" s="63"/>
      <c r="BO92" s="61"/>
      <c r="BP92" s="63"/>
    </row>
    <row r="93" spans="2:68" x14ac:dyDescent="0.3">
      <c r="B93" s="131"/>
      <c r="C93" s="131"/>
      <c r="D93" s="131"/>
      <c r="E93" s="131"/>
      <c r="F93" s="131"/>
      <c r="G93" s="131"/>
      <c r="H93" s="131"/>
      <c r="I93" s="131"/>
      <c r="J93" s="131"/>
      <c r="K93" s="131"/>
      <c r="L93" s="131"/>
      <c r="M93" s="131"/>
      <c r="N93" s="131"/>
      <c r="O93" s="131"/>
      <c r="P93" s="131"/>
      <c r="Q93" s="131"/>
      <c r="R93" s="131"/>
      <c r="S93" s="131"/>
      <c r="T93" s="131"/>
      <c r="U93" s="131"/>
      <c r="V93" s="131"/>
      <c r="W93" s="131"/>
      <c r="X93" s="131"/>
      <c r="Y93" s="131"/>
      <c r="Z93" s="131"/>
      <c r="AA93" s="131"/>
      <c r="AB93" s="131"/>
      <c r="AC93" s="131"/>
      <c r="AD93" s="131"/>
      <c r="AE93" s="131"/>
      <c r="AF93" s="131"/>
      <c r="AG93" s="131"/>
      <c r="AH93" s="131"/>
      <c r="AI93" s="131"/>
      <c r="AJ93" s="131"/>
      <c r="AK93" s="131"/>
      <c r="AL93" s="131"/>
      <c r="AM93" s="131"/>
      <c r="AN93" s="131"/>
      <c r="AO93" s="131"/>
      <c r="AP93" s="131"/>
      <c r="AQ93" s="131"/>
      <c r="AR93" s="131"/>
      <c r="AS93" s="131"/>
      <c r="AT93" s="131"/>
      <c r="AU93" s="131"/>
      <c r="AV93" s="131"/>
      <c r="AW93" s="131"/>
      <c r="AX93" s="131"/>
      <c r="AY93" s="131"/>
      <c r="AZ93" s="131"/>
      <c r="BA93" s="131"/>
      <c r="BB93" s="131"/>
      <c r="BC93" s="131"/>
      <c r="BD93" s="131"/>
      <c r="BE93" s="131"/>
      <c r="BF93" s="131"/>
      <c r="BG93" s="131"/>
      <c r="BH93" s="131"/>
      <c r="BI93" s="131"/>
      <c r="BJ93" s="131"/>
      <c r="BK93" s="131"/>
      <c r="BL93" s="131"/>
      <c r="BM93" s="131"/>
      <c r="BN93" s="131"/>
      <c r="BO93" s="131"/>
      <c r="BP93" s="131"/>
    </row>
    <row r="94" spans="2:68" x14ac:dyDescent="0.3">
      <c r="B94" s="131"/>
      <c r="C94" s="131"/>
      <c r="D94" s="131"/>
      <c r="E94" s="131"/>
      <c r="F94" s="131"/>
      <c r="G94" s="131"/>
      <c r="H94" s="131"/>
      <c r="I94" s="131"/>
      <c r="J94" s="131"/>
      <c r="K94" s="131"/>
      <c r="L94" s="131"/>
      <c r="M94" s="131"/>
      <c r="N94" s="131"/>
      <c r="O94" s="131"/>
      <c r="P94" s="131"/>
      <c r="Q94" s="131"/>
      <c r="R94" s="131"/>
      <c r="S94" s="131"/>
      <c r="T94" s="131"/>
      <c r="U94" s="131"/>
      <c r="V94" s="131"/>
      <c r="W94" s="131"/>
      <c r="X94" s="131"/>
      <c r="Y94" s="131"/>
      <c r="Z94" s="131"/>
      <c r="AA94" s="131"/>
      <c r="AB94" s="131"/>
      <c r="AC94" s="131"/>
      <c r="AD94" s="131"/>
      <c r="AE94" s="131"/>
      <c r="AF94" s="131"/>
      <c r="AG94" s="131"/>
      <c r="AH94" s="131"/>
      <c r="AI94" s="131"/>
      <c r="AJ94" s="131"/>
      <c r="AK94" s="131"/>
      <c r="AL94" s="131"/>
      <c r="AM94" s="131"/>
      <c r="AN94" s="131"/>
      <c r="AO94" s="131"/>
      <c r="AP94" s="131"/>
      <c r="AQ94" s="131"/>
      <c r="AR94" s="131"/>
      <c r="AS94" s="131"/>
      <c r="AT94" s="131"/>
      <c r="AU94" s="131"/>
      <c r="AV94" s="131"/>
      <c r="AW94" s="131"/>
      <c r="AX94" s="131"/>
      <c r="AY94" s="131"/>
      <c r="AZ94" s="131"/>
      <c r="BA94" s="131"/>
      <c r="BB94" s="131"/>
      <c r="BC94" s="131"/>
      <c r="BD94" s="131"/>
      <c r="BE94" s="131"/>
      <c r="BF94" s="131"/>
      <c r="BG94" s="131"/>
      <c r="BH94" s="131"/>
      <c r="BI94" s="131"/>
      <c r="BJ94" s="131"/>
      <c r="BK94" s="131"/>
      <c r="BL94" s="131"/>
      <c r="BM94" s="131"/>
      <c r="BN94" s="131"/>
      <c r="BO94" s="131"/>
      <c r="BP94" s="131"/>
    </row>
    <row r="95" spans="2:68" x14ac:dyDescent="0.3">
      <c r="B95" s="131"/>
      <c r="C95" s="131"/>
      <c r="D95" s="131"/>
      <c r="E95" s="131"/>
      <c r="F95" s="131"/>
      <c r="G95" s="131"/>
      <c r="H95" s="131"/>
      <c r="I95" s="131"/>
      <c r="J95" s="131"/>
      <c r="K95" s="131"/>
      <c r="L95" s="131"/>
      <c r="M95" s="131"/>
      <c r="N95" s="131"/>
      <c r="O95" s="131"/>
      <c r="P95" s="131"/>
      <c r="Q95" s="131"/>
      <c r="R95" s="131"/>
      <c r="S95" s="131"/>
      <c r="T95" s="131"/>
      <c r="U95" s="131"/>
      <c r="V95" s="131"/>
      <c r="W95" s="131"/>
      <c r="X95" s="131"/>
      <c r="Y95" s="131"/>
      <c r="Z95" s="131"/>
      <c r="AA95" s="131"/>
      <c r="AB95" s="131"/>
      <c r="AC95" s="131"/>
      <c r="AD95" s="131"/>
      <c r="AE95" s="131"/>
      <c r="AF95" s="131"/>
      <c r="AG95" s="131"/>
      <c r="AH95" s="131"/>
      <c r="AI95" s="131"/>
      <c r="AJ95" s="131"/>
      <c r="AK95" s="131"/>
      <c r="AL95" s="131"/>
      <c r="AM95" s="131"/>
      <c r="AN95" s="131"/>
      <c r="AO95" s="131"/>
      <c r="AP95" s="131"/>
      <c r="AQ95" s="131"/>
      <c r="AR95" s="131"/>
      <c r="AS95" s="131"/>
      <c r="AT95" s="131"/>
      <c r="AU95" s="131"/>
      <c r="AV95" s="131"/>
      <c r="AW95" s="131"/>
      <c r="AX95" s="131"/>
      <c r="AY95" s="131"/>
      <c r="AZ95" s="131"/>
      <c r="BA95" s="131"/>
      <c r="BB95" s="131"/>
      <c r="BC95" s="131"/>
      <c r="BD95" s="131"/>
      <c r="BE95" s="131"/>
      <c r="BF95" s="131"/>
      <c r="BG95" s="131"/>
      <c r="BH95" s="131"/>
      <c r="BI95" s="131"/>
      <c r="BJ95" s="131"/>
      <c r="BK95" s="131"/>
      <c r="BL95" s="131"/>
      <c r="BM95" s="131"/>
      <c r="BN95" s="131"/>
      <c r="BO95" s="131"/>
      <c r="BP95" s="131"/>
    </row>
    <row r="96" spans="2:68" x14ac:dyDescent="0.3">
      <c r="B96" s="131"/>
      <c r="C96" s="131"/>
      <c r="D96" s="131"/>
      <c r="E96" s="131"/>
      <c r="F96" s="131"/>
      <c r="G96" s="131"/>
      <c r="H96" s="131"/>
      <c r="I96" s="131"/>
      <c r="J96" s="131"/>
      <c r="K96" s="131"/>
      <c r="L96" s="131"/>
      <c r="M96" s="131"/>
      <c r="N96" s="131"/>
      <c r="O96" s="131"/>
      <c r="P96" s="131"/>
      <c r="Q96" s="131"/>
      <c r="R96" s="131"/>
      <c r="S96" s="131"/>
      <c r="T96" s="131"/>
      <c r="U96" s="131"/>
      <c r="V96" s="131"/>
      <c r="W96" s="131"/>
      <c r="X96" s="131"/>
      <c r="Y96" s="131"/>
      <c r="Z96" s="131"/>
      <c r="AA96" s="131"/>
      <c r="AB96" s="131"/>
      <c r="AC96" s="131"/>
      <c r="AD96" s="131"/>
      <c r="AE96" s="131"/>
      <c r="AF96" s="131"/>
      <c r="AG96" s="131"/>
      <c r="AH96" s="131"/>
      <c r="AI96" s="131"/>
      <c r="AJ96" s="131"/>
      <c r="AK96" s="131"/>
      <c r="AL96" s="131"/>
      <c r="AM96" s="131"/>
      <c r="AN96" s="131"/>
      <c r="AO96" s="131"/>
      <c r="AP96" s="131"/>
      <c r="AQ96" s="131"/>
      <c r="AR96" s="131"/>
      <c r="AS96" s="131"/>
      <c r="AT96" s="131"/>
      <c r="AU96" s="131"/>
      <c r="AV96" s="131"/>
      <c r="AW96" s="131"/>
      <c r="AX96" s="131"/>
      <c r="AY96" s="131"/>
      <c r="AZ96" s="131"/>
      <c r="BA96" s="131"/>
      <c r="BB96" s="131"/>
      <c r="BC96" s="131"/>
      <c r="BD96" s="131"/>
      <c r="BE96" s="131"/>
      <c r="BF96" s="131"/>
      <c r="BG96" s="131"/>
      <c r="BH96" s="131"/>
      <c r="BI96" s="131"/>
      <c r="BJ96" s="131"/>
      <c r="BK96" s="131"/>
      <c r="BL96" s="131"/>
      <c r="BM96" s="131"/>
      <c r="BN96" s="131"/>
      <c r="BO96" s="131"/>
      <c r="BP96" s="131"/>
    </row>
    <row r="98" spans="2:11" ht="13.5" thickBot="1" x14ac:dyDescent="0.35"/>
    <row r="99" spans="2:11" ht="14.5" x14ac:dyDescent="0.3">
      <c r="B99" s="267" t="s">
        <v>442</v>
      </c>
      <c r="C99" s="268"/>
      <c r="D99" s="268"/>
      <c r="E99" s="268"/>
      <c r="F99" s="268"/>
      <c r="G99" s="269"/>
      <c r="H99" s="203"/>
      <c r="I99" s="64"/>
      <c r="J99" s="64"/>
      <c r="K99" s="65"/>
    </row>
    <row r="100" spans="2:11" ht="14.5" x14ac:dyDescent="0.3">
      <c r="B100" s="270"/>
      <c r="C100" s="271"/>
      <c r="D100" s="271"/>
      <c r="E100" s="271"/>
      <c r="F100" s="271"/>
      <c r="G100" s="67"/>
      <c r="H100" s="67"/>
      <c r="I100" s="67"/>
      <c r="J100" s="67"/>
      <c r="K100" s="68"/>
    </row>
    <row r="101" spans="2:11" ht="14.5" x14ac:dyDescent="0.3">
      <c r="B101" s="69" t="s">
        <v>372</v>
      </c>
      <c r="C101" s="70"/>
      <c r="D101" s="70"/>
      <c r="E101" s="71"/>
      <c r="F101" s="71"/>
      <c r="G101" s="70"/>
      <c r="H101" s="70"/>
      <c r="I101" s="70"/>
      <c r="J101" s="66"/>
      <c r="K101" s="68"/>
    </row>
    <row r="102" spans="2:11" ht="14.5" x14ac:dyDescent="0.3">
      <c r="B102" s="72"/>
      <c r="C102" s="66"/>
      <c r="D102" s="66"/>
      <c r="E102" s="66"/>
      <c r="F102" s="66"/>
      <c r="G102" s="66"/>
      <c r="H102" s="66"/>
      <c r="I102" s="67"/>
      <c r="J102" s="67"/>
      <c r="K102" s="68"/>
    </row>
    <row r="103" spans="2:11" x14ac:dyDescent="0.3">
      <c r="B103" s="73"/>
      <c r="C103" s="70"/>
      <c r="D103" s="70"/>
      <c r="E103" s="70"/>
      <c r="F103" s="70"/>
      <c r="G103" s="70"/>
      <c r="H103" s="70"/>
      <c r="I103" s="70"/>
      <c r="J103" s="70"/>
      <c r="K103" s="74"/>
    </row>
    <row r="104" spans="2:11" ht="14.5" x14ac:dyDescent="0.3">
      <c r="B104" s="264" t="s">
        <v>454</v>
      </c>
      <c r="C104" s="265"/>
      <c r="D104" s="265"/>
      <c r="E104" s="265"/>
      <c r="F104" s="265"/>
      <c r="G104" s="266"/>
      <c r="H104" s="202"/>
      <c r="I104" s="66"/>
      <c r="J104" s="66"/>
      <c r="K104" s="68"/>
    </row>
    <row r="105" spans="2:11" x14ac:dyDescent="0.3">
      <c r="B105" s="72"/>
      <c r="C105" s="66"/>
      <c r="D105" s="66"/>
      <c r="E105" s="66"/>
      <c r="F105" s="66"/>
      <c r="G105" s="66"/>
      <c r="H105" s="66"/>
      <c r="I105" s="66"/>
      <c r="J105" s="66"/>
      <c r="K105" s="68"/>
    </row>
    <row r="106" spans="2:11" ht="14.5" x14ac:dyDescent="0.3">
      <c r="B106" s="69" t="s">
        <v>372</v>
      </c>
      <c r="C106" s="70"/>
      <c r="D106" s="70"/>
      <c r="E106" s="71"/>
      <c r="F106" s="71"/>
      <c r="G106" s="70"/>
      <c r="H106" s="70"/>
      <c r="I106" s="70"/>
      <c r="J106" s="66"/>
      <c r="K106" s="68"/>
    </row>
    <row r="107" spans="2:11" x14ac:dyDescent="0.3">
      <c r="B107" s="72"/>
      <c r="C107" s="66"/>
      <c r="D107" s="66"/>
      <c r="E107" s="66"/>
      <c r="F107" s="66"/>
      <c r="G107" s="66"/>
      <c r="H107" s="66"/>
      <c r="I107" s="66"/>
      <c r="J107" s="66"/>
      <c r="K107" s="68"/>
    </row>
    <row r="108" spans="2:11" x14ac:dyDescent="0.3">
      <c r="B108" s="75"/>
      <c r="C108" s="76"/>
      <c r="D108" s="76"/>
      <c r="E108" s="76"/>
      <c r="F108" s="76"/>
      <c r="G108" s="76"/>
      <c r="H108" s="76"/>
      <c r="I108" s="76"/>
      <c r="J108" s="76"/>
      <c r="K108" s="68"/>
    </row>
    <row r="109" spans="2:11" x14ac:dyDescent="0.3">
      <c r="B109" s="77"/>
      <c r="C109" s="78"/>
      <c r="D109" s="78"/>
      <c r="E109" s="78"/>
      <c r="F109" s="78"/>
      <c r="G109" s="78"/>
      <c r="H109" s="78"/>
      <c r="I109" s="78"/>
      <c r="J109" s="78"/>
      <c r="K109" s="74"/>
    </row>
    <row r="110" spans="2:11" x14ac:dyDescent="0.3">
      <c r="B110" s="75"/>
      <c r="C110" s="76"/>
      <c r="D110" s="76"/>
      <c r="E110" s="76"/>
      <c r="F110" s="76"/>
      <c r="G110" s="76"/>
      <c r="H110" s="76"/>
      <c r="I110" s="76"/>
      <c r="J110" s="76"/>
      <c r="K110" s="68"/>
    </row>
    <row r="111" spans="2:11" x14ac:dyDescent="0.3">
      <c r="B111" s="79" t="s">
        <v>373</v>
      </c>
      <c r="C111" s="70"/>
      <c r="D111" s="70"/>
      <c r="E111" s="70"/>
      <c r="F111" s="76"/>
      <c r="G111" s="76"/>
      <c r="H111" s="76"/>
      <c r="I111" s="76"/>
      <c r="J111" s="76"/>
      <c r="K111" s="68"/>
    </row>
    <row r="112" spans="2:11" ht="13.5" thickBot="1" x14ac:dyDescent="0.35">
      <c r="B112" s="80"/>
      <c r="C112" s="81"/>
      <c r="D112" s="81"/>
      <c r="E112" s="81"/>
      <c r="F112" s="81"/>
      <c r="G112" s="81"/>
      <c r="H112" s="81"/>
      <c r="I112" s="81"/>
      <c r="J112" s="81"/>
      <c r="K112" s="82"/>
    </row>
  </sheetData>
  <mergeCells count="124">
    <mergeCell ref="C38:D38"/>
    <mergeCell ref="L81:M81"/>
    <mergeCell ref="L82:M82"/>
    <mergeCell ref="L83:M83"/>
    <mergeCell ref="L84:M84"/>
    <mergeCell ref="L85:M85"/>
    <mergeCell ref="L91:M91"/>
    <mergeCell ref="L92:M92"/>
    <mergeCell ref="L86:M86"/>
    <mergeCell ref="L87:M87"/>
    <mergeCell ref="L88:M88"/>
    <mergeCell ref="L89:M89"/>
    <mergeCell ref="L90:M90"/>
    <mergeCell ref="L79:M79"/>
    <mergeCell ref="L80:M80"/>
    <mergeCell ref="L71:M71"/>
    <mergeCell ref="L72:M72"/>
    <mergeCell ref="L73:M73"/>
    <mergeCell ref="L74:M74"/>
    <mergeCell ref="L75:M75"/>
    <mergeCell ref="L76:M76"/>
    <mergeCell ref="L77:M77"/>
    <mergeCell ref="L78:M78"/>
    <mergeCell ref="H53:I53"/>
    <mergeCell ref="U69:AG69"/>
    <mergeCell ref="Q69:R69"/>
    <mergeCell ref="H43:I43"/>
    <mergeCell ref="H44:I44"/>
    <mergeCell ref="H45:I45"/>
    <mergeCell ref="H46:I46"/>
    <mergeCell ref="H47:I47"/>
    <mergeCell ref="A1:G1"/>
    <mergeCell ref="B104:G104"/>
    <mergeCell ref="Q15:R15"/>
    <mergeCell ref="U15:AG15"/>
    <mergeCell ref="B99:G99"/>
    <mergeCell ref="B100:F100"/>
    <mergeCell ref="N42:P42"/>
    <mergeCell ref="Q42:R42"/>
    <mergeCell ref="U42:AG42"/>
    <mergeCell ref="C31:D31"/>
    <mergeCell ref="C32:D32"/>
    <mergeCell ref="C33:D33"/>
    <mergeCell ref="C34:D34"/>
    <mergeCell ref="C35:D35"/>
    <mergeCell ref="L70:M70"/>
    <mergeCell ref="N69:P69"/>
    <mergeCell ref="C37:D37"/>
    <mergeCell ref="AW69:BC69"/>
    <mergeCell ref="BD69:BF69"/>
    <mergeCell ref="BG69:BL69"/>
    <mergeCell ref="BM69:BP69"/>
    <mergeCell ref="BD42:BF42"/>
    <mergeCell ref="BG42:BL42"/>
    <mergeCell ref="BM42:BP42"/>
    <mergeCell ref="AH42:AN42"/>
    <mergeCell ref="AO42:AV42"/>
    <mergeCell ref="AW42:BC42"/>
    <mergeCell ref="AH69:AN69"/>
    <mergeCell ref="AO69:AV69"/>
    <mergeCell ref="C36:D36"/>
    <mergeCell ref="BQ15:BR15"/>
    <mergeCell ref="AH15:AN15"/>
    <mergeCell ref="N15:P15"/>
    <mergeCell ref="BD15:BF15"/>
    <mergeCell ref="BG15:BL15"/>
    <mergeCell ref="BM15:BP15"/>
    <mergeCell ref="AO15:AV15"/>
    <mergeCell ref="AW15:BC15"/>
    <mergeCell ref="C26:D26"/>
    <mergeCell ref="C27:D27"/>
    <mergeCell ref="C28:D28"/>
    <mergeCell ref="C29:D29"/>
    <mergeCell ref="C30:D30"/>
    <mergeCell ref="C21:D21"/>
    <mergeCell ref="C22:D22"/>
    <mergeCell ref="C23:D23"/>
    <mergeCell ref="C24:D24"/>
    <mergeCell ref="C25:D25"/>
    <mergeCell ref="C16:D16"/>
    <mergeCell ref="C17:D17"/>
    <mergeCell ref="C18:D18"/>
    <mergeCell ref="C19:D19"/>
    <mergeCell ref="C20:D20"/>
    <mergeCell ref="H54:I54"/>
    <mergeCell ref="H55:I55"/>
    <mergeCell ref="H56:I56"/>
    <mergeCell ref="H57:I57"/>
    <mergeCell ref="H48:I48"/>
    <mergeCell ref="H49:I49"/>
    <mergeCell ref="H50:I50"/>
    <mergeCell ref="H51:I51"/>
    <mergeCell ref="H52:I52"/>
    <mergeCell ref="H63:I63"/>
    <mergeCell ref="H64:I64"/>
    <mergeCell ref="H65:I65"/>
    <mergeCell ref="H70:I70"/>
    <mergeCell ref="H71:I71"/>
    <mergeCell ref="H58:I58"/>
    <mergeCell ref="H59:I59"/>
    <mergeCell ref="H60:I60"/>
    <mergeCell ref="H61:I61"/>
    <mergeCell ref="H62:I62"/>
    <mergeCell ref="H77:I77"/>
    <mergeCell ref="H78:I78"/>
    <mergeCell ref="H79:I79"/>
    <mergeCell ref="H80:I80"/>
    <mergeCell ref="H81:I81"/>
    <mergeCell ref="H72:I72"/>
    <mergeCell ref="H73:I73"/>
    <mergeCell ref="H74:I74"/>
    <mergeCell ref="H75:I75"/>
    <mergeCell ref="H76:I76"/>
    <mergeCell ref="H92:I92"/>
    <mergeCell ref="H87:I87"/>
    <mergeCell ref="H88:I88"/>
    <mergeCell ref="H89:I89"/>
    <mergeCell ref="H90:I90"/>
    <mergeCell ref="H91:I91"/>
    <mergeCell ref="H82:I82"/>
    <mergeCell ref="H83:I83"/>
    <mergeCell ref="H84:I84"/>
    <mergeCell ref="H85:I85"/>
    <mergeCell ref="H86:I86"/>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tabSelected="1" workbookViewId="0">
      <selection activeCell="G16" sqref="G16:H16"/>
    </sheetView>
  </sheetViews>
  <sheetFormatPr baseColWidth="10" defaultRowHeight="14.5" x14ac:dyDescent="0.35"/>
  <cols>
    <col min="1" max="1" width="11.08984375" style="93" customWidth="1"/>
    <col min="2" max="2" width="11.08984375" style="129" customWidth="1"/>
    <col min="3" max="3" width="15.90625" customWidth="1"/>
    <col min="4" max="4" width="27.54296875" bestFit="1" customWidth="1"/>
    <col min="5" max="5" width="11.36328125" customWidth="1"/>
    <col min="6" max="6" width="13" customWidth="1"/>
    <col min="7" max="7" width="14.7265625" style="18" bestFit="1" customWidth="1"/>
    <col min="8" max="8" width="14.7265625" bestFit="1" customWidth="1"/>
    <col min="10" max="10" width="14" bestFit="1" customWidth="1"/>
    <col min="11" max="11" width="12.26953125" bestFit="1" customWidth="1"/>
  </cols>
  <sheetData>
    <row r="1" spans="1:22" ht="22.5" x14ac:dyDescent="0.45">
      <c r="A1" s="262" t="s">
        <v>459</v>
      </c>
      <c r="B1" s="262"/>
      <c r="C1" s="263"/>
      <c r="D1" s="263"/>
      <c r="E1" s="263"/>
      <c r="F1" s="263"/>
      <c r="G1" s="263"/>
      <c r="H1" s="263"/>
      <c r="I1" s="220"/>
    </row>
    <row r="2" spans="1:22" x14ac:dyDescent="0.35">
      <c r="A2" s="94"/>
      <c r="B2" s="94"/>
      <c r="C2" s="37"/>
      <c r="D2" s="37"/>
      <c r="E2" s="37"/>
      <c r="F2" s="37"/>
      <c r="G2" s="37"/>
      <c r="H2" s="37"/>
      <c r="I2" s="37"/>
    </row>
    <row r="3" spans="1:22" ht="17.5" x14ac:dyDescent="0.35">
      <c r="A3" s="95" t="s">
        <v>567</v>
      </c>
      <c r="B3" s="95"/>
      <c r="C3" s="37"/>
      <c r="D3" s="37"/>
      <c r="E3" s="37"/>
      <c r="F3" s="37"/>
      <c r="G3" s="37"/>
      <c r="H3" s="37"/>
      <c r="I3" s="37"/>
    </row>
    <row r="4" spans="1:22" ht="17.5" x14ac:dyDescent="0.35">
      <c r="A4" s="96"/>
      <c r="B4" s="96"/>
      <c r="C4" s="37"/>
      <c r="D4" s="37"/>
      <c r="E4" s="37"/>
      <c r="F4" s="37"/>
      <c r="G4" s="37"/>
      <c r="H4" s="37"/>
      <c r="I4" s="37"/>
    </row>
    <row r="5" spans="1:22" x14ac:dyDescent="0.35">
      <c r="A5" s="148"/>
      <c r="B5" s="148"/>
      <c r="C5" s="149"/>
      <c r="D5" s="149"/>
      <c r="E5" s="279" t="s">
        <v>463</v>
      </c>
      <c r="F5" s="280"/>
      <c r="G5" s="279" t="s">
        <v>464</v>
      </c>
      <c r="H5" s="280"/>
      <c r="I5" s="8"/>
      <c r="K5" s="2"/>
      <c r="L5" s="2"/>
      <c r="M5" s="2"/>
    </row>
    <row r="6" spans="1:22" ht="43.5" x14ac:dyDescent="0.35">
      <c r="A6" s="150" t="s">
        <v>789</v>
      </c>
      <c r="B6" s="150" t="s">
        <v>788</v>
      </c>
      <c r="C6" s="147" t="s">
        <v>343</v>
      </c>
      <c r="D6" s="147" t="s">
        <v>444</v>
      </c>
      <c r="E6" s="130" t="s">
        <v>344</v>
      </c>
      <c r="F6" s="97" t="s">
        <v>345</v>
      </c>
      <c r="G6" s="110" t="s">
        <v>344</v>
      </c>
      <c r="H6" s="111" t="s">
        <v>345</v>
      </c>
      <c r="I6" s="108" t="s">
        <v>465</v>
      </c>
      <c r="J6" s="108"/>
      <c r="K6" s="2"/>
      <c r="L6" s="2"/>
      <c r="M6" s="2"/>
    </row>
    <row r="7" spans="1:22" x14ac:dyDescent="0.35">
      <c r="A7" s="147" t="s">
        <v>790</v>
      </c>
      <c r="B7" s="137"/>
      <c r="C7" s="147" t="s">
        <v>374</v>
      </c>
      <c r="D7" s="147"/>
      <c r="E7" s="98"/>
      <c r="F7" s="99"/>
      <c r="G7" s="98"/>
      <c r="H7" s="100"/>
      <c r="I7" s="91"/>
      <c r="J7" s="91"/>
      <c r="K7" s="2"/>
      <c r="L7" s="2"/>
      <c r="M7" s="2"/>
    </row>
    <row r="8" spans="1:22" x14ac:dyDescent="0.35">
      <c r="A8" s="137"/>
      <c r="B8" s="137"/>
      <c r="C8" s="137"/>
      <c r="D8" s="137"/>
      <c r="E8" s="151"/>
      <c r="F8" s="152"/>
      <c r="G8" s="151"/>
      <c r="H8" s="153"/>
      <c r="J8" s="91"/>
      <c r="K8" s="2"/>
      <c r="L8" s="2"/>
      <c r="M8" s="2"/>
    </row>
    <row r="9" spans="1:22" x14ac:dyDescent="0.35">
      <c r="A9" s="154" t="s">
        <v>792</v>
      </c>
      <c r="B9" s="177">
        <v>5</v>
      </c>
      <c r="C9" s="155" t="s">
        <v>832</v>
      </c>
      <c r="D9" s="155" t="s">
        <v>0</v>
      </c>
      <c r="E9" s="156">
        <v>-23.136731999999999</v>
      </c>
      <c r="F9" s="157">
        <v>-70.343376000000006</v>
      </c>
      <c r="G9" s="156">
        <v>-22.130960000000002</v>
      </c>
      <c r="H9" s="157">
        <v>-70.074450999999996</v>
      </c>
      <c r="I9" s="159">
        <v>147</v>
      </c>
      <c r="J9" s="156"/>
      <c r="K9" s="217"/>
      <c r="L9" s="217"/>
      <c r="M9" s="217"/>
      <c r="N9" s="159"/>
      <c r="O9" s="124"/>
      <c r="P9" s="124"/>
      <c r="Q9" s="124"/>
      <c r="R9" s="124"/>
      <c r="S9" s="124"/>
      <c r="T9" s="125"/>
      <c r="U9" s="124"/>
      <c r="V9" s="126"/>
    </row>
    <row r="10" spans="1:22" x14ac:dyDescent="0.35">
      <c r="A10" s="154" t="s">
        <v>793</v>
      </c>
      <c r="B10" s="176">
        <v>1</v>
      </c>
      <c r="C10" s="155" t="s">
        <v>813</v>
      </c>
      <c r="D10" s="155" t="s">
        <v>0</v>
      </c>
      <c r="E10" s="156">
        <v>-23.329118999999999</v>
      </c>
      <c r="F10" s="157">
        <v>-69.834298000000004</v>
      </c>
      <c r="G10" s="156">
        <v>-23.212782000000001</v>
      </c>
      <c r="H10" s="157">
        <v>-68.014274999999998</v>
      </c>
      <c r="I10" s="159">
        <v>263</v>
      </c>
      <c r="J10" s="156"/>
      <c r="K10" s="217"/>
      <c r="L10" s="217"/>
      <c r="M10" s="217"/>
      <c r="N10" s="159"/>
      <c r="O10" s="124"/>
      <c r="P10" s="124"/>
      <c r="Q10" s="124"/>
      <c r="R10" s="124"/>
      <c r="S10" s="124"/>
      <c r="T10" s="125"/>
      <c r="U10" s="124"/>
      <c r="V10" s="126"/>
    </row>
    <row r="11" spans="1:22" x14ac:dyDescent="0.35">
      <c r="A11" s="154" t="s">
        <v>794</v>
      </c>
      <c r="B11" s="178">
        <v>2</v>
      </c>
      <c r="C11" s="155" t="s">
        <v>816</v>
      </c>
      <c r="D11" s="155" t="s">
        <v>1</v>
      </c>
      <c r="E11" s="156">
        <v>-31.876044</v>
      </c>
      <c r="F11" s="157">
        <v>-71.492406000000003</v>
      </c>
      <c r="G11" s="156">
        <v>-31.661519999999999</v>
      </c>
      <c r="H11" s="157">
        <v>-71.251172999999994</v>
      </c>
      <c r="I11" s="159">
        <v>46.4</v>
      </c>
      <c r="J11" s="156"/>
      <c r="K11" s="217"/>
      <c r="L11" s="217"/>
      <c r="M11" s="217"/>
      <c r="N11" s="159"/>
      <c r="O11" s="124"/>
      <c r="P11" s="124"/>
      <c r="Q11" s="124"/>
      <c r="R11" s="124"/>
      <c r="S11" s="124"/>
      <c r="T11" s="125"/>
      <c r="U11" s="124"/>
      <c r="V11" s="126"/>
    </row>
    <row r="12" spans="1:22" x14ac:dyDescent="0.35">
      <c r="A12" s="154" t="s">
        <v>795</v>
      </c>
      <c r="B12" s="179">
        <v>4</v>
      </c>
      <c r="C12" s="155" t="s">
        <v>817</v>
      </c>
      <c r="D12" s="155" t="s">
        <v>1</v>
      </c>
      <c r="E12" s="156">
        <v>-31.445226999999999</v>
      </c>
      <c r="F12" s="157">
        <v>-71.565556999999998</v>
      </c>
      <c r="G12" s="156">
        <v>-31.181956</v>
      </c>
      <c r="H12" s="157">
        <v>-71.018640000000005</v>
      </c>
      <c r="I12" s="159">
        <v>72.900000000000006</v>
      </c>
      <c r="J12" s="156"/>
      <c r="K12" s="217"/>
      <c r="L12" s="217"/>
      <c r="M12" s="217"/>
      <c r="N12" s="159"/>
      <c r="O12" s="124"/>
      <c r="P12" s="124"/>
      <c r="Q12" s="124"/>
      <c r="R12" s="124"/>
      <c r="S12" s="124"/>
      <c r="T12" s="125"/>
      <c r="U12" s="124"/>
      <c r="V12" s="126"/>
    </row>
    <row r="13" spans="1:22" x14ac:dyDescent="0.35">
      <c r="A13" s="154" t="s">
        <v>796</v>
      </c>
      <c r="B13" s="179">
        <v>4</v>
      </c>
      <c r="C13" s="155" t="s">
        <v>818</v>
      </c>
      <c r="D13" s="155" t="s">
        <v>1</v>
      </c>
      <c r="E13" s="156">
        <v>-29.712420999999999</v>
      </c>
      <c r="F13" s="157">
        <v>-71.212605999999994</v>
      </c>
      <c r="G13" s="156">
        <v>-29.641635999999998</v>
      </c>
      <c r="H13" s="157">
        <v>-71.080243999999993</v>
      </c>
      <c r="I13" s="159">
        <v>18.899999999999999</v>
      </c>
      <c r="J13" s="156"/>
      <c r="K13" s="217"/>
      <c r="L13" s="217"/>
      <c r="M13" s="217"/>
      <c r="N13" s="159"/>
      <c r="O13" s="124"/>
      <c r="P13" s="124"/>
      <c r="Q13" s="124"/>
      <c r="R13" s="124"/>
      <c r="S13" s="124"/>
      <c r="T13" s="125"/>
      <c r="U13" s="124"/>
      <c r="V13" s="126"/>
    </row>
    <row r="14" spans="1:22" x14ac:dyDescent="0.35">
      <c r="A14" s="154" t="s">
        <v>797</v>
      </c>
      <c r="B14" s="179">
        <v>4</v>
      </c>
      <c r="C14" s="155" t="s">
        <v>819</v>
      </c>
      <c r="D14" s="155" t="s">
        <v>1</v>
      </c>
      <c r="E14" s="156">
        <v>-29.843202000000002</v>
      </c>
      <c r="F14" s="157">
        <v>-71.118637000000007</v>
      </c>
      <c r="G14" s="156">
        <v>-29.650205</v>
      </c>
      <c r="H14" s="157">
        <v>-70.943292</v>
      </c>
      <c r="I14" s="159">
        <v>41.5</v>
      </c>
      <c r="J14" s="156"/>
      <c r="K14" s="217"/>
      <c r="L14" s="217"/>
      <c r="M14" s="217"/>
      <c r="N14" s="159"/>
      <c r="O14" s="124"/>
      <c r="P14" s="124"/>
      <c r="Q14" s="124"/>
      <c r="R14" s="124"/>
      <c r="S14" s="124"/>
      <c r="T14" s="125"/>
      <c r="U14" s="124"/>
      <c r="V14" s="126"/>
    </row>
    <row r="15" spans="1:22" x14ac:dyDescent="0.35">
      <c r="A15" s="154" t="s">
        <v>798</v>
      </c>
      <c r="B15" s="179">
        <v>4</v>
      </c>
      <c r="C15" s="155" t="s">
        <v>815</v>
      </c>
      <c r="D15" s="155" t="s">
        <v>1</v>
      </c>
      <c r="E15" s="156">
        <v>-30.842383999999999</v>
      </c>
      <c r="F15" s="157">
        <v>-70.770764999999997</v>
      </c>
      <c r="G15" s="156">
        <v>-31.069208</v>
      </c>
      <c r="H15" s="157">
        <v>-70.549339000000003</v>
      </c>
      <c r="I15" s="159">
        <v>48.4</v>
      </c>
      <c r="J15" s="156"/>
      <c r="K15" s="217"/>
      <c r="L15" s="217"/>
      <c r="M15" s="217"/>
      <c r="N15" s="159"/>
      <c r="O15" s="124"/>
      <c r="P15" s="124"/>
      <c r="Q15" s="124"/>
      <c r="R15" s="124"/>
      <c r="S15" s="124"/>
      <c r="T15" s="125"/>
      <c r="U15" s="124"/>
      <c r="V15" s="126"/>
    </row>
    <row r="16" spans="1:22" x14ac:dyDescent="0.35">
      <c r="A16" s="154" t="s">
        <v>799</v>
      </c>
      <c r="B16" s="177">
        <v>5</v>
      </c>
      <c r="C16" s="155" t="s">
        <v>814</v>
      </c>
      <c r="D16" s="155" t="s">
        <v>1</v>
      </c>
      <c r="E16" s="156">
        <v>-30.847586</v>
      </c>
      <c r="F16" s="157">
        <v>-71.251450000000006</v>
      </c>
      <c r="G16" s="156">
        <v>-31.150776</v>
      </c>
      <c r="H16" s="157">
        <v>-71.030252000000004</v>
      </c>
      <c r="I16" s="159">
        <v>52</v>
      </c>
      <c r="J16" s="156"/>
      <c r="K16" s="217"/>
      <c r="L16" s="217"/>
      <c r="M16" s="217"/>
      <c r="N16" s="159"/>
      <c r="O16" s="124"/>
      <c r="P16" s="124"/>
      <c r="Q16" s="124"/>
      <c r="R16" s="124"/>
      <c r="S16" s="124"/>
      <c r="T16" s="125"/>
      <c r="U16" s="124"/>
      <c r="V16" s="126"/>
    </row>
    <row r="17" spans="1:24" x14ac:dyDescent="0.35">
      <c r="A17" s="154" t="s">
        <v>800</v>
      </c>
      <c r="B17" s="179">
        <v>4</v>
      </c>
      <c r="C17" s="155" t="s">
        <v>820</v>
      </c>
      <c r="D17" s="155" t="s">
        <v>2</v>
      </c>
      <c r="E17" s="156">
        <v>-32.537121999999997</v>
      </c>
      <c r="F17" s="157">
        <v>-70.892241999999996</v>
      </c>
      <c r="G17" s="156">
        <v>-32.549399999999999</v>
      </c>
      <c r="H17" s="157">
        <v>-70.703660999999997</v>
      </c>
      <c r="I17" s="159">
        <v>29.9</v>
      </c>
      <c r="J17" s="156"/>
      <c r="K17" s="217"/>
      <c r="L17" s="217"/>
      <c r="M17" s="217"/>
      <c r="N17" s="159"/>
      <c r="O17" s="124"/>
      <c r="P17" s="124"/>
      <c r="Q17" s="124"/>
      <c r="R17" s="124"/>
      <c r="S17" s="124"/>
      <c r="T17" s="125"/>
      <c r="U17" s="124"/>
      <c r="V17" s="126"/>
    </row>
    <row r="18" spans="1:24" x14ac:dyDescent="0.35">
      <c r="A18" s="154" t="s">
        <v>801</v>
      </c>
      <c r="B18" s="177">
        <v>5</v>
      </c>
      <c r="C18" s="155" t="s">
        <v>821</v>
      </c>
      <c r="D18" s="155" t="s">
        <v>774</v>
      </c>
      <c r="E18" s="156">
        <v>-37.507764999999999</v>
      </c>
      <c r="F18" s="157">
        <v>-73.306408000000005</v>
      </c>
      <c r="G18" s="156">
        <v>-37.547052999999998</v>
      </c>
      <c r="H18" s="157">
        <v>-72.707296999999997</v>
      </c>
      <c r="I18" s="159">
        <v>79.099999999999994</v>
      </c>
      <c r="J18" s="156"/>
      <c r="K18" s="217"/>
      <c r="L18" s="217"/>
      <c r="M18" s="217"/>
      <c r="N18" s="159"/>
      <c r="O18" s="124"/>
      <c r="P18" s="124"/>
      <c r="Q18" s="124"/>
      <c r="R18" s="124"/>
      <c r="S18" s="124"/>
      <c r="T18" s="125"/>
      <c r="U18" s="124"/>
      <c r="V18" s="126"/>
    </row>
    <row r="19" spans="1:24" x14ac:dyDescent="0.35">
      <c r="A19" s="154" t="s">
        <v>802</v>
      </c>
      <c r="B19" s="179">
        <v>4</v>
      </c>
      <c r="C19" s="155" t="s">
        <v>822</v>
      </c>
      <c r="D19" s="155" t="s">
        <v>774</v>
      </c>
      <c r="E19" s="156">
        <v>-37.374375000000001</v>
      </c>
      <c r="F19" s="157">
        <v>-71.491479999999996</v>
      </c>
      <c r="G19" s="156">
        <v>-37.453943000000002</v>
      </c>
      <c r="H19" s="157">
        <v>-71.124009000000001</v>
      </c>
      <c r="I19" s="159">
        <v>57.6</v>
      </c>
      <c r="J19" s="156"/>
      <c r="K19" s="217"/>
      <c r="L19" s="217"/>
      <c r="M19" s="217"/>
      <c r="N19" s="159"/>
      <c r="O19" s="124"/>
      <c r="P19" s="124"/>
      <c r="Q19" s="124"/>
      <c r="R19" s="124"/>
      <c r="S19" s="124"/>
      <c r="T19" s="125"/>
      <c r="U19" s="124"/>
      <c r="V19" s="126"/>
    </row>
    <row r="20" spans="1:24" x14ac:dyDescent="0.35">
      <c r="A20" s="154" t="s">
        <v>803</v>
      </c>
      <c r="B20" s="179">
        <v>4</v>
      </c>
      <c r="C20" s="155" t="s">
        <v>823</v>
      </c>
      <c r="D20" s="155" t="s">
        <v>774</v>
      </c>
      <c r="E20" s="156">
        <v>-37.908647999999999</v>
      </c>
      <c r="F20" s="157">
        <v>-71.610202999999998</v>
      </c>
      <c r="G20" s="156">
        <v>-38.075584999999997</v>
      </c>
      <c r="H20" s="157">
        <v>-71.419253999999995</v>
      </c>
      <c r="I20" s="159">
        <v>39.5</v>
      </c>
      <c r="J20" s="156"/>
      <c r="K20" s="217"/>
      <c r="L20" s="217"/>
      <c r="M20" s="217"/>
      <c r="N20" s="159"/>
      <c r="O20" s="124"/>
      <c r="P20" s="124"/>
      <c r="Q20" s="124"/>
      <c r="R20" s="124"/>
      <c r="S20" s="124"/>
      <c r="T20" s="125"/>
      <c r="U20" s="124"/>
      <c r="V20" s="126"/>
    </row>
    <row r="21" spans="1:24" x14ac:dyDescent="0.35">
      <c r="A21" s="154" t="s">
        <v>804</v>
      </c>
      <c r="B21" s="177">
        <v>5</v>
      </c>
      <c r="C21" s="155" t="s">
        <v>825</v>
      </c>
      <c r="D21" s="155" t="s">
        <v>774</v>
      </c>
      <c r="E21" s="156">
        <v>-36.476883999999998</v>
      </c>
      <c r="F21" s="157">
        <v>-72.830303999999998</v>
      </c>
      <c r="G21" s="156">
        <v>-36.513019999999997</v>
      </c>
      <c r="H21" s="157">
        <v>-72.818987000000007</v>
      </c>
      <c r="I21" s="159">
        <v>6.41</v>
      </c>
      <c r="J21" s="156"/>
      <c r="K21" s="217"/>
      <c r="L21" s="217"/>
      <c r="M21" s="217"/>
      <c r="N21" s="159"/>
      <c r="O21" s="124"/>
      <c r="P21" s="124"/>
      <c r="Q21" s="124"/>
      <c r="R21" s="124"/>
      <c r="S21" s="124"/>
      <c r="T21" s="125"/>
      <c r="U21" s="124"/>
      <c r="V21" s="126"/>
    </row>
    <row r="22" spans="1:24" x14ac:dyDescent="0.35">
      <c r="A22" s="154" t="s">
        <v>805</v>
      </c>
      <c r="B22" s="177">
        <v>5</v>
      </c>
      <c r="C22" s="155" t="s">
        <v>826</v>
      </c>
      <c r="D22" s="155" t="s">
        <v>774</v>
      </c>
      <c r="E22" s="156">
        <v>-36.484881999999999</v>
      </c>
      <c r="F22" s="157">
        <v>-72.860045</v>
      </c>
      <c r="G22" s="156">
        <v>-36.475574999999999</v>
      </c>
      <c r="H22" s="157">
        <v>-72.812450999999996</v>
      </c>
      <c r="I22" s="159">
        <v>5.5</v>
      </c>
      <c r="J22" s="156"/>
      <c r="K22" s="217"/>
      <c r="L22" s="217"/>
      <c r="M22" s="217"/>
      <c r="N22" s="159"/>
      <c r="O22" s="124"/>
      <c r="P22" s="124"/>
      <c r="Q22" s="124"/>
      <c r="R22" s="124"/>
      <c r="S22" s="124"/>
      <c r="T22" s="125"/>
      <c r="U22" s="124"/>
      <c r="V22" s="126"/>
    </row>
    <row r="23" spans="1:24" x14ac:dyDescent="0.35">
      <c r="A23" s="154" t="s">
        <v>806</v>
      </c>
      <c r="B23" s="180">
        <v>3</v>
      </c>
      <c r="C23" s="155" t="s">
        <v>824</v>
      </c>
      <c r="D23" s="155" t="s">
        <v>774</v>
      </c>
      <c r="E23" s="156">
        <v>-37.399706000000002</v>
      </c>
      <c r="F23" s="157">
        <v>-73.186109999999999</v>
      </c>
      <c r="G23" s="156">
        <v>-37.393295000000002</v>
      </c>
      <c r="H23" s="157">
        <v>-73.045694999999995</v>
      </c>
      <c r="I23" s="158">
        <v>16.3</v>
      </c>
      <c r="J23" s="156"/>
      <c r="K23" s="217"/>
      <c r="L23" s="217"/>
      <c r="M23" s="217"/>
      <c r="N23" s="158"/>
      <c r="O23" s="124"/>
      <c r="P23" s="124"/>
      <c r="Q23" s="124"/>
      <c r="R23" s="124"/>
      <c r="S23" s="124"/>
      <c r="T23" s="125"/>
      <c r="U23" s="124"/>
      <c r="V23" s="126"/>
    </row>
    <row r="24" spans="1:24" x14ac:dyDescent="0.35">
      <c r="A24" s="154" t="s">
        <v>807</v>
      </c>
      <c r="B24" s="176">
        <v>1</v>
      </c>
      <c r="C24" s="155" t="s">
        <v>827</v>
      </c>
      <c r="D24" s="155" t="s">
        <v>655</v>
      </c>
      <c r="E24" s="156">
        <v>-52.650846999999999</v>
      </c>
      <c r="F24" s="157">
        <v>-71.463772000000006</v>
      </c>
      <c r="G24" s="156">
        <v>-52.790990000000001</v>
      </c>
      <c r="H24" s="157">
        <v>-71.088571000000002</v>
      </c>
      <c r="I24" s="160">
        <v>34.5</v>
      </c>
      <c r="J24" s="156"/>
      <c r="K24" s="217"/>
      <c r="L24" s="217"/>
      <c r="M24" s="217"/>
      <c r="N24" s="160"/>
      <c r="O24" s="124"/>
      <c r="P24" s="124"/>
      <c r="Q24" s="124"/>
      <c r="R24" s="124"/>
      <c r="S24" s="124"/>
      <c r="T24" s="125"/>
      <c r="U24" s="124"/>
      <c r="V24" s="126"/>
    </row>
    <row r="25" spans="1:24" x14ac:dyDescent="0.35">
      <c r="A25" s="154" t="s">
        <v>808</v>
      </c>
      <c r="B25" s="178">
        <v>2</v>
      </c>
      <c r="C25" s="155" t="s">
        <v>828</v>
      </c>
      <c r="D25" s="155" t="s">
        <v>655</v>
      </c>
      <c r="E25" s="156">
        <v>-53.214924000000003</v>
      </c>
      <c r="F25" s="157">
        <v>-70.384484</v>
      </c>
      <c r="G25" s="156">
        <v>-52.536321999999998</v>
      </c>
      <c r="H25" s="157">
        <v>-69.405998999999994</v>
      </c>
      <c r="I25" s="160">
        <v>108</v>
      </c>
      <c r="J25" s="156"/>
      <c r="K25" s="217"/>
      <c r="L25" s="217"/>
      <c r="M25" s="217"/>
      <c r="N25" s="160"/>
      <c r="O25" s="124"/>
      <c r="P25" s="124"/>
      <c r="Q25" s="124"/>
      <c r="R25" s="124"/>
      <c r="S25" s="124"/>
      <c r="T25" s="125"/>
      <c r="U25" s="124"/>
      <c r="V25" s="126"/>
    </row>
    <row r="26" spans="1:24" x14ac:dyDescent="0.35">
      <c r="A26" s="154" t="s">
        <v>809</v>
      </c>
      <c r="B26" s="180">
        <v>3</v>
      </c>
      <c r="C26" s="155" t="s">
        <v>830</v>
      </c>
      <c r="D26" s="155" t="s">
        <v>655</v>
      </c>
      <c r="E26" s="156">
        <v>-53.351813999999997</v>
      </c>
      <c r="F26" s="157">
        <v>-69.257374999999996</v>
      </c>
      <c r="G26" s="156">
        <v>-54.506697000000003</v>
      </c>
      <c r="H26" s="157">
        <v>-68.811646999999994</v>
      </c>
      <c r="I26" s="160">
        <f>52.7+39.5+86</f>
        <v>178.2</v>
      </c>
      <c r="J26" s="156"/>
      <c r="K26" s="217"/>
      <c r="L26" s="217"/>
      <c r="M26" s="217"/>
      <c r="N26" s="160"/>
      <c r="O26" s="124"/>
      <c r="P26" s="124"/>
      <c r="Q26" s="124"/>
      <c r="R26" s="124"/>
      <c r="S26" s="124"/>
      <c r="T26" s="125"/>
      <c r="U26" s="124"/>
      <c r="V26" s="126"/>
    </row>
    <row r="27" spans="1:24" x14ac:dyDescent="0.35">
      <c r="A27" s="154" t="s">
        <v>810</v>
      </c>
      <c r="B27" s="178">
        <v>2</v>
      </c>
      <c r="C27" s="161">
        <v>257</v>
      </c>
      <c r="D27" s="155" t="s">
        <v>655</v>
      </c>
      <c r="E27" s="156">
        <v>-52.524900000000002</v>
      </c>
      <c r="F27" s="157">
        <v>-69.482911000000001</v>
      </c>
      <c r="G27" s="156">
        <v>-53.318708000000001</v>
      </c>
      <c r="H27" s="157">
        <v>-68.676505000000006</v>
      </c>
      <c r="I27" s="160">
        <f>26.3+9.5+10.3+70.3</f>
        <v>116.39999999999999</v>
      </c>
      <c r="J27" s="156"/>
      <c r="K27" s="217"/>
      <c r="L27" s="217"/>
      <c r="M27" s="217"/>
      <c r="N27" s="160"/>
      <c r="O27" s="124"/>
      <c r="P27" s="124"/>
      <c r="Q27" s="124"/>
      <c r="R27" s="124"/>
      <c r="S27" s="124"/>
      <c r="T27" s="125"/>
      <c r="U27" s="124"/>
      <c r="V27" s="126"/>
    </row>
    <row r="28" spans="1:24" x14ac:dyDescent="0.35">
      <c r="A28" s="154" t="s">
        <v>811</v>
      </c>
      <c r="B28" s="178">
        <v>2</v>
      </c>
      <c r="C28" s="155" t="s">
        <v>829</v>
      </c>
      <c r="D28" s="155" t="s">
        <v>655</v>
      </c>
      <c r="E28" s="156">
        <v>-52.838315000000001</v>
      </c>
      <c r="F28" s="157">
        <v>-69.810063999999997</v>
      </c>
      <c r="G28" s="156">
        <v>-52.863045999999997</v>
      </c>
      <c r="H28" s="157">
        <v>-69.375471000000005</v>
      </c>
      <c r="I28" s="160">
        <v>30.6</v>
      </c>
      <c r="J28" s="156"/>
      <c r="K28" s="217"/>
      <c r="L28" s="217"/>
      <c r="M28" s="217"/>
      <c r="N28" s="160"/>
      <c r="O28" s="124"/>
      <c r="P28" s="124"/>
      <c r="Q28" s="124"/>
      <c r="R28" s="124"/>
      <c r="S28" s="124"/>
      <c r="T28" s="125"/>
      <c r="U28" s="124"/>
      <c r="V28" s="126"/>
    </row>
    <row r="29" spans="1:24" x14ac:dyDescent="0.35">
      <c r="A29" s="154" t="s">
        <v>812</v>
      </c>
      <c r="B29" s="180">
        <v>3</v>
      </c>
      <c r="C29" s="155" t="s">
        <v>831</v>
      </c>
      <c r="D29" s="155" t="s">
        <v>655</v>
      </c>
      <c r="E29" s="156">
        <v>-53.320979999999999</v>
      </c>
      <c r="F29" s="157">
        <v>-68.816246000000007</v>
      </c>
      <c r="G29" s="156">
        <v>-53.837679999999999</v>
      </c>
      <c r="H29" s="157">
        <v>-68.961798999999999</v>
      </c>
      <c r="I29" s="160">
        <v>86.9</v>
      </c>
      <c r="J29" s="156"/>
      <c r="K29" s="217"/>
      <c r="L29" s="217"/>
      <c r="M29" s="217"/>
      <c r="N29" s="160"/>
      <c r="O29" s="124"/>
      <c r="P29" s="124"/>
      <c r="Q29" s="124"/>
      <c r="R29" s="124"/>
      <c r="S29" s="124"/>
      <c r="T29" s="125"/>
      <c r="U29" s="124"/>
      <c r="V29" s="126"/>
    </row>
    <row r="30" spans="1:24" x14ac:dyDescent="0.35">
      <c r="A30" s="92"/>
      <c r="B30" s="143"/>
      <c r="E30" s="92"/>
      <c r="F30" s="102"/>
      <c r="G30" s="36"/>
      <c r="I30" s="103"/>
      <c r="N30" s="124"/>
      <c r="O30" s="124"/>
      <c r="P30" s="6"/>
      <c r="Q30" s="124"/>
      <c r="R30" s="6"/>
      <c r="S30" s="124"/>
      <c r="T30" s="6"/>
      <c r="U30" s="124"/>
      <c r="V30" s="125"/>
      <c r="W30" s="124"/>
      <c r="X30" s="126"/>
    </row>
    <row r="31" spans="1:24" x14ac:dyDescent="0.35">
      <c r="A31" s="92"/>
      <c r="B31" s="143"/>
      <c r="E31" s="92"/>
      <c r="F31" s="102"/>
      <c r="G31" s="36"/>
    </row>
    <row r="32" spans="1:24" x14ac:dyDescent="0.35">
      <c r="A32" s="92"/>
      <c r="B32" s="143"/>
      <c r="E32" s="92"/>
      <c r="F32" s="102"/>
      <c r="G32" s="36"/>
    </row>
    <row r="33" spans="1:10" x14ac:dyDescent="0.35">
      <c r="A33" s="92"/>
      <c r="B33" s="143"/>
      <c r="E33" s="92"/>
      <c r="F33" s="102"/>
      <c r="G33" s="36"/>
    </row>
    <row r="34" spans="1:10" x14ac:dyDescent="0.35">
      <c r="A34" s="92"/>
      <c r="B34" s="143"/>
      <c r="C34" s="25" t="s">
        <v>352</v>
      </c>
      <c r="D34" s="25"/>
      <c r="E34" s="20"/>
      <c r="F34" s="104"/>
      <c r="H34" s="20"/>
      <c r="I34" s="20"/>
      <c r="J34" s="20"/>
    </row>
    <row r="35" spans="1:10" x14ac:dyDescent="0.35">
      <c r="A35" s="92"/>
      <c r="B35" s="143"/>
      <c r="C35" s="21"/>
      <c r="D35" s="21"/>
      <c r="E35" s="22"/>
      <c r="F35" s="105"/>
      <c r="H35" s="221" t="s">
        <v>351</v>
      </c>
      <c r="I35" s="221"/>
      <c r="J35" s="221"/>
    </row>
    <row r="36" spans="1:10" x14ac:dyDescent="0.35">
      <c r="A36"/>
      <c r="B36"/>
      <c r="F36" s="18"/>
      <c r="G36"/>
    </row>
    <row r="37" spans="1:10" x14ac:dyDescent="0.35">
      <c r="A37"/>
      <c r="B37"/>
      <c r="F37" s="18"/>
      <c r="G37"/>
    </row>
    <row r="38" spans="1:10" x14ac:dyDescent="0.35">
      <c r="A38"/>
      <c r="B38"/>
      <c r="F38" s="18"/>
      <c r="G38"/>
    </row>
    <row r="39" spans="1:10" x14ac:dyDescent="0.35">
      <c r="A39"/>
      <c r="B39"/>
      <c r="F39" s="18"/>
      <c r="G39"/>
    </row>
    <row r="40" spans="1:10" x14ac:dyDescent="0.35">
      <c r="A40"/>
      <c r="B40"/>
      <c r="F40" s="18"/>
      <c r="G40"/>
    </row>
    <row r="41" spans="1:10" x14ac:dyDescent="0.35">
      <c r="A41"/>
      <c r="B41"/>
      <c r="F41" s="18"/>
      <c r="G41"/>
    </row>
    <row r="42" spans="1:10" x14ac:dyDescent="0.35">
      <c r="A42"/>
      <c r="B42"/>
      <c r="F42" s="18"/>
      <c r="G42"/>
    </row>
    <row r="43" spans="1:10" x14ac:dyDescent="0.35">
      <c r="A43"/>
      <c r="B43"/>
      <c r="F43" s="18"/>
      <c r="G43"/>
    </row>
    <row r="44" spans="1:10" x14ac:dyDescent="0.35">
      <c r="A44"/>
      <c r="B44"/>
      <c r="F44" s="18"/>
      <c r="G44"/>
    </row>
    <row r="45" spans="1:10" x14ac:dyDescent="0.35">
      <c r="A45"/>
      <c r="B45"/>
      <c r="F45" s="18"/>
      <c r="G45"/>
    </row>
    <row r="46" spans="1:10" x14ac:dyDescent="0.35">
      <c r="A46"/>
      <c r="B46"/>
      <c r="F46" s="18"/>
      <c r="G46"/>
    </row>
    <row r="47" spans="1:10" x14ac:dyDescent="0.35">
      <c r="A47"/>
      <c r="B47"/>
      <c r="F47" s="18"/>
      <c r="G47"/>
    </row>
    <row r="48" spans="1:10" x14ac:dyDescent="0.35">
      <c r="A48"/>
      <c r="B48"/>
      <c r="F48" s="18"/>
      <c r="G48"/>
    </row>
    <row r="49" spans="1:7" x14ac:dyDescent="0.35">
      <c r="A49"/>
      <c r="B49"/>
      <c r="F49" s="18"/>
      <c r="G49"/>
    </row>
    <row r="50" spans="1:7" x14ac:dyDescent="0.35">
      <c r="A50"/>
      <c r="B50"/>
      <c r="F50" s="18"/>
      <c r="G50"/>
    </row>
    <row r="51" spans="1:7" x14ac:dyDescent="0.35">
      <c r="A51"/>
      <c r="B51"/>
      <c r="F51" s="18"/>
      <c r="G51"/>
    </row>
    <row r="52" spans="1:7" x14ac:dyDescent="0.35">
      <c r="A52"/>
      <c r="B52"/>
      <c r="F52" s="18"/>
      <c r="G52"/>
    </row>
    <row r="53" spans="1:7" x14ac:dyDescent="0.35">
      <c r="A53"/>
      <c r="B53"/>
      <c r="F53" s="18"/>
      <c r="G53"/>
    </row>
    <row r="54" spans="1:7" x14ac:dyDescent="0.35">
      <c r="A54"/>
      <c r="B54"/>
      <c r="F54" s="18"/>
      <c r="G54"/>
    </row>
    <row r="55" spans="1:7" x14ac:dyDescent="0.35">
      <c r="A55"/>
      <c r="B55"/>
      <c r="F55" s="18"/>
      <c r="G55"/>
    </row>
    <row r="56" spans="1:7" x14ac:dyDescent="0.35">
      <c r="A56"/>
      <c r="B56"/>
      <c r="F56" s="18"/>
      <c r="G56"/>
    </row>
    <row r="57" spans="1:7" x14ac:dyDescent="0.35">
      <c r="A57"/>
      <c r="B57"/>
      <c r="F57" s="18"/>
      <c r="G57"/>
    </row>
    <row r="58" spans="1:7" x14ac:dyDescent="0.35">
      <c r="A58"/>
      <c r="B58"/>
      <c r="F58" s="18"/>
      <c r="G58"/>
    </row>
    <row r="59" spans="1:7" x14ac:dyDescent="0.35">
      <c r="A59"/>
      <c r="B59"/>
      <c r="F59" s="18"/>
      <c r="G59"/>
    </row>
    <row r="60" spans="1:7" x14ac:dyDescent="0.35">
      <c r="A60"/>
      <c r="B60"/>
      <c r="F60" s="18"/>
      <c r="G60"/>
    </row>
    <row r="61" spans="1:7" x14ac:dyDescent="0.35">
      <c r="A61"/>
      <c r="B61"/>
      <c r="F61" s="18"/>
      <c r="G61"/>
    </row>
    <row r="62" spans="1:7" x14ac:dyDescent="0.35">
      <c r="A62"/>
      <c r="B62"/>
      <c r="F62" s="18"/>
      <c r="G62"/>
    </row>
    <row r="63" spans="1:7" x14ac:dyDescent="0.35">
      <c r="A63"/>
      <c r="B63"/>
      <c r="F63" s="18"/>
      <c r="G63"/>
    </row>
    <row r="64" spans="1:7" x14ac:dyDescent="0.35">
      <c r="A64"/>
      <c r="B64"/>
      <c r="F64" s="18"/>
      <c r="G64"/>
    </row>
    <row r="65" spans="1:7" x14ac:dyDescent="0.35">
      <c r="A65"/>
      <c r="B65"/>
      <c r="F65" s="18"/>
      <c r="G65"/>
    </row>
    <row r="66" spans="1:7" x14ac:dyDescent="0.35">
      <c r="A66"/>
      <c r="B66"/>
      <c r="F66" s="18"/>
      <c r="G66"/>
    </row>
    <row r="67" spans="1:7" x14ac:dyDescent="0.35">
      <c r="A67"/>
      <c r="B67"/>
      <c r="F67" s="18"/>
      <c r="G67"/>
    </row>
    <row r="68" spans="1:7" x14ac:dyDescent="0.35">
      <c r="A68"/>
      <c r="B68"/>
      <c r="F68" s="18"/>
      <c r="G68"/>
    </row>
    <row r="69" spans="1:7" x14ac:dyDescent="0.35">
      <c r="A69"/>
      <c r="B69"/>
      <c r="F69" s="18"/>
      <c r="G69"/>
    </row>
    <row r="70" spans="1:7" x14ac:dyDescent="0.35">
      <c r="A70"/>
      <c r="B70"/>
      <c r="F70" s="18"/>
      <c r="G70"/>
    </row>
    <row r="71" spans="1:7" x14ac:dyDescent="0.35">
      <c r="A71"/>
      <c r="B71"/>
      <c r="F71" s="18"/>
      <c r="G71"/>
    </row>
    <row r="72" spans="1:7" x14ac:dyDescent="0.35">
      <c r="A72"/>
      <c r="B72"/>
      <c r="F72" s="18"/>
      <c r="G72"/>
    </row>
    <row r="73" spans="1:7" x14ac:dyDescent="0.35">
      <c r="A73"/>
      <c r="B73"/>
      <c r="F73" s="18"/>
      <c r="G73"/>
    </row>
    <row r="74" spans="1:7" x14ac:dyDescent="0.35">
      <c r="A74"/>
      <c r="B74"/>
      <c r="F74" s="18"/>
      <c r="G74"/>
    </row>
    <row r="75" spans="1:7" x14ac:dyDescent="0.35">
      <c r="A75"/>
      <c r="B75"/>
      <c r="F75" s="18"/>
      <c r="G75"/>
    </row>
    <row r="76" spans="1:7" x14ac:dyDescent="0.35">
      <c r="A76"/>
      <c r="B76"/>
      <c r="F76" s="18"/>
      <c r="G76"/>
    </row>
    <row r="77" spans="1:7" x14ac:dyDescent="0.35">
      <c r="A77"/>
      <c r="B77"/>
      <c r="F77" s="18"/>
      <c r="G77"/>
    </row>
    <row r="78" spans="1:7" x14ac:dyDescent="0.35">
      <c r="A78"/>
      <c r="B78"/>
      <c r="F78" s="18"/>
      <c r="G78"/>
    </row>
    <row r="79" spans="1:7" x14ac:dyDescent="0.35">
      <c r="A79"/>
      <c r="B79"/>
      <c r="F79" s="18"/>
      <c r="G79"/>
    </row>
    <row r="80" spans="1:7" x14ac:dyDescent="0.35">
      <c r="A80"/>
      <c r="B80"/>
      <c r="F80" s="18"/>
      <c r="G80"/>
    </row>
    <row r="81" spans="1:7" x14ac:dyDescent="0.35">
      <c r="A81"/>
      <c r="B81"/>
      <c r="F81" s="18"/>
      <c r="G81"/>
    </row>
    <row r="82" spans="1:7" x14ac:dyDescent="0.35">
      <c r="A82"/>
      <c r="B82"/>
      <c r="F82" s="18"/>
      <c r="G82"/>
    </row>
    <row r="83" spans="1:7" x14ac:dyDescent="0.35">
      <c r="A83"/>
      <c r="B83"/>
      <c r="F83" s="18"/>
      <c r="G83"/>
    </row>
    <row r="84" spans="1:7" x14ac:dyDescent="0.35">
      <c r="A84"/>
      <c r="B84"/>
      <c r="F84" s="18"/>
      <c r="G84"/>
    </row>
    <row r="85" spans="1:7" x14ac:dyDescent="0.35">
      <c r="A85"/>
      <c r="B85"/>
      <c r="F85" s="18"/>
      <c r="G85"/>
    </row>
    <row r="86" spans="1:7" x14ac:dyDescent="0.35">
      <c r="A86"/>
      <c r="B86"/>
      <c r="F86" s="18"/>
      <c r="G86"/>
    </row>
    <row r="87" spans="1:7" x14ac:dyDescent="0.35">
      <c r="A87"/>
      <c r="B87"/>
      <c r="F87" s="18"/>
      <c r="G87"/>
    </row>
    <row r="88" spans="1:7" x14ac:dyDescent="0.35">
      <c r="A88"/>
      <c r="B88"/>
      <c r="F88" s="18"/>
      <c r="G88"/>
    </row>
    <row r="89" spans="1:7" x14ac:dyDescent="0.35">
      <c r="A89"/>
      <c r="B89"/>
      <c r="F89" s="18"/>
      <c r="G89"/>
    </row>
    <row r="90" spans="1:7" x14ac:dyDescent="0.35">
      <c r="A90"/>
      <c r="B90"/>
      <c r="F90" s="18"/>
      <c r="G90"/>
    </row>
  </sheetData>
  <autoFilter ref="A8:X29"/>
  <mergeCells count="4">
    <mergeCell ref="H35:J35"/>
    <mergeCell ref="E5:F5"/>
    <mergeCell ref="G5:H5"/>
    <mergeCell ref="A1:I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Lista</vt:lpstr>
      <vt:lpstr>Anexo 6</vt:lpstr>
      <vt:lpstr>Anexo 7</vt:lpstr>
      <vt:lpstr>Anexo 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cvicencio@subtel.gob.cl;Cristian Vicencio Schmidt</dc:creator>
  <cp:lastModifiedBy>Cristian Vicencio Schmidt</cp:lastModifiedBy>
  <cp:lastPrinted>2023-05-31T16:46:52Z</cp:lastPrinted>
  <dcterms:created xsi:type="dcterms:W3CDTF">2020-04-07T03:47:27Z</dcterms:created>
  <dcterms:modified xsi:type="dcterms:W3CDTF">2023-12-29T15:06:22Z</dcterms:modified>
</cp:coreProperties>
</file>