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Septiembre 2023\"/>
    </mc:Choice>
  </mc:AlternateContent>
  <xr:revisionPtr revIDLastSave="0" documentId="13_ncr:1_{4199E1D7-DC27-4EBA-B98B-9F17639D812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Índice" sheetId="8" r:id="rId1"/>
    <sheet name="2.1. L-L" sheetId="1" r:id="rId2"/>
    <sheet name="2.3. L-M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2" i="6" l="1"/>
  <c r="H193" i="6"/>
  <c r="H194" i="6"/>
  <c r="F192" i="6"/>
  <c r="F193" i="6"/>
  <c r="F194" i="6"/>
  <c r="G195" i="6"/>
  <c r="G197" i="6" s="1"/>
  <c r="E195" i="6"/>
  <c r="E197" i="6" s="1"/>
  <c r="F197" i="1" l="1"/>
  <c r="F199" i="1" s="1"/>
  <c r="D197" i="1"/>
  <c r="D199" i="1" s="1"/>
  <c r="G194" i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<sst xmlns="http://schemas.openxmlformats.org/spreadsheetml/2006/main" count="392" uniqueCount="42">
  <si>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</si>
  <si>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</si>
  <si>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</si>
  <si>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</si>
  <si>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</si>
  <si>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</si>
  <si>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</si>
  <si>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</si>
  <si>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</si>
  <si>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</si>
  <si>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</si>
  <si>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</si>
  <si>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</si>
  <si>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</si>
  <si>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</si>
  <si>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</si>
  <si>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</si>
  <si>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</si>
  <si>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</si>
  <si>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</si>
  <si>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</si>
  <si>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</si>
  <si>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</si>
  <si>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</si>
  <si>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</si>
  <si>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</si>
  <si>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</si>
  <si>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</si>
  <si>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</si>
  <si>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</si>
  <si>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</si>
  <si>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</si>
  <si>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</si>
  <si>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</si>
  <si>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</si>
  <si>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</si>
  <si>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</si>
  <si>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</si>
  <si>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</si>
  <si>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</si>
  <si>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Sub Total 2023</t>
  </si>
  <si>
    <t>VAR. ACUM. Q3.2022-Q3.2023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</si>
</sst>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202</xdr:row>
      <xdr:rowOff>0</xdr:rowOff>
    </xdr:from>
    <xdr:to>
      <xdr:col>5</xdr:col>
      <xdr:colOff>26187</xdr:colOff>
      <xdr:row>213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18/08/23.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202</xdr:row>
      <xdr:rowOff>0</xdr:rowOff>
    </xdr:from>
    <xdr:to>
      <xdr:col>10</xdr:col>
      <xdr:colOff>363416</xdr:colOff>
      <xdr:row>213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200</xdr:row>
      <xdr:rowOff>0</xdr:rowOff>
    </xdr:from>
    <xdr:to>
      <xdr:col>6</xdr:col>
      <xdr:colOff>26187</xdr:colOff>
      <xdr:row>211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18/08/23.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200</xdr:row>
      <xdr:rowOff>0</xdr:rowOff>
    </xdr:from>
    <xdr:to>
      <xdr:col>10</xdr:col>
      <xdr:colOff>677741</xdr:colOff>
      <xdr:row>211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0"/>
  <sheetViews>
    <sheetView showGridLines="0" topLeftCell="A200" zoomScale="106" zoomScaleNormal="106" workbookViewId="0">
      <selection activeCell="F188" sqref="F188:F196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2" t="s">
        <v>0</v>
      </c>
      <c r="C5" s="73"/>
      <c r="D5" s="73"/>
      <c r="E5" s="73"/>
      <c r="F5" s="73"/>
      <c r="G5" s="74"/>
    </row>
    <row r="6" spans="2:8" ht="23.5" thickBot="1" x14ac:dyDescent="0.4">
      <c r="B6" s="75" t="s">
        <v>1</v>
      </c>
      <c r="C6" s="76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0">
        <v>2001</v>
      </c>
      <c r="C8" s="71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0">
        <v>2002</v>
      </c>
      <c r="C9" s="71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0">
        <v>2003</v>
      </c>
      <c r="C10" s="71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0">
        <v>2004</v>
      </c>
      <c r="C11" s="71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0">
        <v>2005</v>
      </c>
      <c r="C12" s="71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0">
        <v>2006</v>
      </c>
      <c r="C13" s="71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0">
        <v>2007</v>
      </c>
      <c r="C14" s="71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0">
        <v>2008</v>
      </c>
      <c r="C15" s="71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0">
        <v>2009</v>
      </c>
      <c r="C16" s="71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5" t="s">
        <v>1</v>
      </c>
      <c r="C18" s="76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36810.521216666457</v>
      </c>
      <c r="E188" s="7">
        <f>+D188/D186-1</f>
        <v>-2.8928831529778987E-2</v>
      </c>
      <c r="F188" s="50">
        <v>14813.740000000817</v>
      </c>
      <c r="G188" s="7">
        <f>+F188/F186-1</f>
        <v>-3.1200166165099685E-2</v>
      </c>
    </row>
    <row r="189" spans="2:7" ht="14.5" x14ac:dyDescent="0.35">
      <c r="B189" s="17"/>
      <c r="C189" s="39" t="s">
        <v>17</v>
      </c>
      <c r="D189" s="48">
        <v>30355.512899999852</v>
      </c>
      <c r="E189" s="9">
        <f t="shared" ref="E189:E196" si="40">+D189/D188-1</f>
        <v>-0.17535769946511959</v>
      </c>
      <c r="F189" s="51">
        <v>12311.41700000072</v>
      </c>
      <c r="G189" s="9">
        <f t="shared" ref="G189:G196" si="41">+F189/F188-1</f>
        <v>-0.16891905757762449</v>
      </c>
    </row>
    <row r="190" spans="2:7" ht="14.5" x14ac:dyDescent="0.35">
      <c r="B190" s="17"/>
      <c r="C190" s="39" t="s">
        <v>7</v>
      </c>
      <c r="D190" s="48">
        <v>37321.528633333379</v>
      </c>
      <c r="E190" s="9">
        <f t="shared" si="40"/>
        <v>0.2294810750285019</v>
      </c>
      <c r="F190" s="51">
        <v>15302.447000000831</v>
      </c>
      <c r="G190" s="9">
        <f t="shared" si="41"/>
        <v>0.24294766394477074</v>
      </c>
    </row>
    <row r="191" spans="2:7" ht="14.5" x14ac:dyDescent="0.35">
      <c r="B191" s="17"/>
      <c r="C191" s="39" t="s">
        <v>8</v>
      </c>
      <c r="D191" s="48">
        <v>32640.005283333234</v>
      </c>
      <c r="E191" s="9">
        <f t="shared" si="40"/>
        <v>-0.12543760991126407</v>
      </c>
      <c r="F191" s="51">
        <v>12833.589000000844</v>
      </c>
      <c r="G191" s="9">
        <f t="shared" si="41"/>
        <v>-0.16133746452445508</v>
      </c>
    </row>
    <row r="192" spans="2:7" ht="14.5" x14ac:dyDescent="0.35">
      <c r="B192" s="17"/>
      <c r="C192" s="39" t="s">
        <v>9</v>
      </c>
      <c r="D192" s="48">
        <v>32868.867616666765</v>
      </c>
      <c r="E192" s="9">
        <f t="shared" si="40"/>
        <v>7.0117125088331456E-3</v>
      </c>
      <c r="F192" s="51">
        <v>13051.078000000854</v>
      </c>
      <c r="G192" s="9">
        <f t="shared" si="41"/>
        <v>1.6946857188585129E-2</v>
      </c>
    </row>
    <row r="193" spans="2:7" ht="14.5" x14ac:dyDescent="0.35">
      <c r="B193" s="17"/>
      <c r="C193" s="39" t="s">
        <v>10</v>
      </c>
      <c r="D193" s="48">
        <v>30280.320966666579</v>
      </c>
      <c r="E193" s="9">
        <f t="shared" si="40"/>
        <v>-7.8753752036398561E-2</v>
      </c>
      <c r="F193" s="51">
        <v>13054.385000000897</v>
      </c>
      <c r="G193" s="9">
        <f t="shared" si="41"/>
        <v>2.5338903039595628E-4</v>
      </c>
    </row>
    <row r="194" spans="2:7" ht="14.5" x14ac:dyDescent="0.35">
      <c r="B194" s="17"/>
      <c r="C194" s="39" t="s">
        <v>11</v>
      </c>
      <c r="D194" s="48">
        <v>29828.695583333356</v>
      </c>
      <c r="E194" s="9">
        <f t="shared" si="40"/>
        <v>-1.4914814933117304E-2</v>
      </c>
      <c r="F194" s="51">
        <v>12911.727000000899</v>
      </c>
      <c r="G194" s="9">
        <f t="shared" si="41"/>
        <v>-1.0927975542316837E-2</v>
      </c>
    </row>
    <row r="195" spans="2:7" ht="14.5" x14ac:dyDescent="0.35">
      <c r="B195" s="17"/>
      <c r="C195" s="39" t="s">
        <v>12</v>
      </c>
      <c r="D195" s="48">
        <v>33870.836766666471</v>
      </c>
      <c r="E195" s="9">
        <f t="shared" si="40"/>
        <v>0.13551183195525462</v>
      </c>
      <c r="F195" s="51">
        <v>14980.665000000885</v>
      </c>
      <c r="G195" s="9">
        <f t="shared" si="41"/>
        <v>0.16023712397263679</v>
      </c>
    </row>
    <row r="196" spans="2:7" ht="14.5" x14ac:dyDescent="0.35">
      <c r="B196" s="17"/>
      <c r="C196" s="39" t="s">
        <v>13</v>
      </c>
      <c r="D196" s="48">
        <v>29458.722216666541</v>
      </c>
      <c r="E196" s="9">
        <f t="shared" si="40"/>
        <v>-0.13026293328371663</v>
      </c>
      <c r="F196" s="51">
        <v>13408.579000000722</v>
      </c>
      <c r="G196" s="9">
        <f t="shared" si="41"/>
        <v>-0.10494100228528369</v>
      </c>
    </row>
    <row r="197" spans="2:7" ht="15" thickBot="1" x14ac:dyDescent="0.4">
      <c r="B197" s="40" t="s">
        <v>40</v>
      </c>
      <c r="C197" s="41"/>
      <c r="D197" s="53">
        <f>SUM(D188:D196)</f>
        <v>293435.01118333265</v>
      </c>
      <c r="E197" s="54"/>
      <c r="F197" s="53">
        <f>SUM(F188:F196)</f>
        <v>122667.62700000747</v>
      </c>
      <c r="G197" s="54"/>
    </row>
    <row r="198" spans="2:7" ht="15" thickBot="1" x14ac:dyDescent="0.4">
      <c r="D198" s="4"/>
    </row>
    <row r="199" spans="2:7" ht="15" thickBot="1" x14ac:dyDescent="0.4">
      <c r="B199" s="66" t="s">
        <v>41</v>
      </c>
      <c r="C199" s="60"/>
      <c r="D199" s="61">
        <f>D197/SUM(D175:D183)-1</f>
        <v>-0.33903598711701755</v>
      </c>
      <c r="E199" s="62"/>
      <c r="F199" s="61">
        <f>F197/SUM(F175:F183)-1</f>
        <v>-0.26616937069172286</v>
      </c>
      <c r="G199" s="60"/>
    </row>
    <row r="200" spans="2:7" ht="14.5" x14ac:dyDescent="0.35">
      <c r="D200" s="59"/>
    </row>
    <row r="201" spans="2:7" ht="14.5" x14ac:dyDescent="0.35">
      <c r="D201" s="59"/>
    </row>
    <row r="202" spans="2:7" ht="14.5" x14ac:dyDescent="0.35">
      <c r="D202" s="59"/>
    </row>
    <row r="203" spans="2:7" ht="14.5" x14ac:dyDescent="0.35"/>
    <row r="204" spans="2:7" ht="14.5" x14ac:dyDescent="0.35"/>
    <row r="205" spans="2:7" ht="14.5" x14ac:dyDescent="0.35"/>
    <row r="206" spans="2:7" ht="14.5" x14ac:dyDescent="0.35"/>
    <row r="207" spans="2:7" ht="14.5" x14ac:dyDescent="0.35"/>
    <row r="208" spans="2:7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5" customHeight="1" x14ac:dyDescent="0.35"/>
    <row r="220" customFormat="1" ht="15" customHeight="1" x14ac:dyDescent="0.35"/>
    <row r="221" customFormat="1" ht="15" hidden="1" customHeight="1" x14ac:dyDescent="0.35"/>
    <row r="222" customFormat="1" ht="15" hidden="1" customHeight="1" x14ac:dyDescent="0.35"/>
    <row r="223" customFormat="1" ht="15" hidden="1" customHeight="1" x14ac:dyDescent="0.35"/>
    <row r="224" customFormat="1" ht="15" hidden="1" customHeight="1" x14ac:dyDescent="0.35"/>
    <row r="225" customFormat="1" ht="15" hidden="1" customHeight="1" x14ac:dyDescent="0.35"/>
    <row r="226" customFormat="1" ht="15" hidden="1" customHeight="1" x14ac:dyDescent="0.35"/>
    <row r="227" customFormat="1" ht="15" hidden="1" customHeight="1" x14ac:dyDescent="0.35"/>
    <row r="228" customFormat="1" ht="15" hidden="1" customHeight="1" x14ac:dyDescent="0.35"/>
    <row r="229" customFormat="1" ht="15" hidden="1" customHeight="1" x14ac:dyDescent="0.35"/>
    <row r="230" customFormat="1" ht="15" hidden="1" customHeight="1" x14ac:dyDescent="0.35"/>
    <row r="231" customFormat="1" ht="15" hidden="1" customHeight="1" x14ac:dyDescent="0.35"/>
    <row r="232" customFormat="1" ht="15" hidden="1" customHeight="1" x14ac:dyDescent="0.35"/>
    <row r="233" customFormat="1" ht="15" hidden="1" customHeight="1" x14ac:dyDescent="0.35"/>
    <row r="234" customFormat="1" ht="15" hidden="1" customHeight="1" x14ac:dyDescent="0.35"/>
    <row r="235" customFormat="1" ht="15" hidden="1" customHeight="1" x14ac:dyDescent="0.35"/>
    <row r="236" customFormat="1" ht="15" hidden="1" customHeight="1" x14ac:dyDescent="0.35"/>
    <row r="237" customFormat="1" ht="15" hidden="1" customHeight="1" x14ac:dyDescent="0.35"/>
    <row r="238" customFormat="1" ht="15" hidden="1" customHeight="1" x14ac:dyDescent="0.35"/>
    <row r="239" customFormat="1" ht="15" hidden="1" customHeight="1" x14ac:dyDescent="0.35"/>
    <row r="240" customFormat="1" ht="15" hidden="1" customHeight="1" x14ac:dyDescent="0.35"/>
    <row r="241" customFormat="1" ht="15" hidden="1" customHeight="1" x14ac:dyDescent="0.35"/>
    <row r="242" customFormat="1" ht="15" hidden="1" customHeight="1" x14ac:dyDescent="0.35"/>
    <row r="243" customFormat="1" ht="15" hidden="1" customHeight="1" x14ac:dyDescent="0.35"/>
    <row r="244" customFormat="1" ht="15" hidden="1" customHeight="1" x14ac:dyDescent="0.35"/>
    <row r="245" customFormat="1" ht="15" hidden="1" customHeight="1" x14ac:dyDescent="0.35"/>
    <row r="246" customFormat="1" ht="15" hidden="1" customHeight="1" x14ac:dyDescent="0.35"/>
    <row r="247" customFormat="1" ht="15" hidden="1" customHeight="1" x14ac:dyDescent="0.35"/>
    <row r="248" customFormat="1" ht="15" hidden="1" customHeight="1" x14ac:dyDescent="0.35"/>
    <row r="249" customFormat="1" ht="15" hidden="1" customHeight="1" x14ac:dyDescent="0.35"/>
    <row r="250" customFormat="1" ht="15" hidden="1" customHeight="1" x14ac:dyDescent="0.35"/>
    <row r="251" customFormat="1" ht="15" hidden="1" customHeight="1" x14ac:dyDescent="0.35"/>
    <row r="252" customFormat="1" ht="15" hidden="1" customHeight="1" x14ac:dyDescent="0.35"/>
    <row r="253" customFormat="1" ht="15" hidden="1" customHeight="1" x14ac:dyDescent="0.35"/>
    <row r="254" customFormat="1" ht="15" hidden="1" customHeight="1" x14ac:dyDescent="0.35"/>
    <row r="255" customFormat="1" ht="15" hidden="1" customHeight="1" x14ac:dyDescent="0.35"/>
    <row r="256" customFormat="1" ht="15" hidden="1" customHeight="1" x14ac:dyDescent="0.35"/>
    <row r="257" customFormat="1" ht="15" hidden="1" customHeight="1" x14ac:dyDescent="0.35"/>
    <row r="258" customFormat="1" ht="15" hidden="1" customHeight="1" x14ac:dyDescent="0.35"/>
    <row r="259" customFormat="1" ht="15" hidden="1" customHeight="1" x14ac:dyDescent="0.35"/>
    <row r="260" customFormat="1" ht="15" hidden="1" customHeight="1" x14ac:dyDescent="0.35"/>
    <row r="261" customFormat="1" ht="15" hidden="1" customHeight="1" x14ac:dyDescent="0.35"/>
    <row r="262" customFormat="1" ht="15" hidden="1" customHeight="1" x14ac:dyDescent="0.35"/>
    <row r="263" customFormat="1" ht="15" hidden="1" customHeight="1" x14ac:dyDescent="0.35"/>
    <row r="264" customFormat="1" ht="15" hidden="1" customHeight="1" x14ac:dyDescent="0.35"/>
    <row r="265" customFormat="1" ht="15" hidden="1" customHeight="1" x14ac:dyDescent="0.35"/>
    <row r="266" customFormat="1" ht="15" hidden="1" customHeight="1" x14ac:dyDescent="0.35"/>
    <row r="267" customFormat="1" ht="15" hidden="1" customHeight="1" x14ac:dyDescent="0.35"/>
    <row r="268" customFormat="1" ht="15" hidden="1" customHeight="1" x14ac:dyDescent="0.35"/>
    <row r="269" customFormat="1" ht="15" hidden="1" customHeight="1" x14ac:dyDescent="0.35"/>
    <row r="270" customFormat="1" ht="15" hidden="1" customHeight="1" x14ac:dyDescent="0.35"/>
  </sheetData>
  <mergeCells count="13">
    <mergeCell ref="B18:C18"/>
    <mergeCell ref="B11:C11"/>
    <mergeCell ref="B12:C12"/>
    <mergeCell ref="B13:C13"/>
    <mergeCell ref="B14:C14"/>
    <mergeCell ref="B15:C15"/>
    <mergeCell ref="B16:C16"/>
    <mergeCell ref="B10:C10"/>
    <mergeCell ref="B5:G5"/>
    <mergeCell ref="B6:C6"/>
    <mergeCell ref="B7:C7"/>
    <mergeCell ref="B8:C8"/>
    <mergeCell ref="B9:C9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D199:F199" formulaRange="1"/>
    <ignoredError sqref="E124:E125 G124:G125 E133:E134 G133:G134 E146:E147 G146:G147 E153:E154 G153:G154 E192:E193 G192:G193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4"/>
  <sheetViews>
    <sheetView showGridLines="0" tabSelected="1" topLeftCell="A194" workbookViewId="0">
      <selection activeCell="I194" sqref="I194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5" t="s">
        <v>1</v>
      </c>
      <c r="D5" s="76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0">
        <v>2001</v>
      </c>
      <c r="D7" s="71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0">
        <v>2002</v>
      </c>
      <c r="D8" s="71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0">
        <v>2003</v>
      </c>
      <c r="D9" s="71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0">
        <v>2004</v>
      </c>
      <c r="D10" s="71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0">
        <v>2005</v>
      </c>
      <c r="D11" s="71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0">
        <v>2006</v>
      </c>
      <c r="D12" s="71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0">
        <v>2007</v>
      </c>
      <c r="D13" s="71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0">
        <v>2008</v>
      </c>
      <c r="D14" s="71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0">
        <v>2009</v>
      </c>
      <c r="D15" s="71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5" t="s">
        <v>1</v>
      </c>
      <c r="D16" s="76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53475.724533333254</v>
      </c>
      <c r="F186" s="7">
        <f>+E186/E184-1</f>
        <v>-1.6706463767493851E-2</v>
      </c>
      <c r="G186" s="50">
        <v>43825.073999999571</v>
      </c>
      <c r="H186" s="7">
        <f>+G186/G184-1</f>
        <v>-2.1211237936667682E-2</v>
      </c>
    </row>
    <row r="187" spans="3:8" ht="14.5" x14ac:dyDescent="0.35">
      <c r="C187" s="17"/>
      <c r="D187" s="39" t="s">
        <v>17</v>
      </c>
      <c r="E187" s="48">
        <v>45450.950600000055</v>
      </c>
      <c r="F187" s="9">
        <f t="shared" ref="F187:F194" si="37">+E187/E186-1</f>
        <v>-0.15006386548967809</v>
      </c>
      <c r="G187" s="51">
        <v>37963.584000000024</v>
      </c>
      <c r="H187" s="9">
        <f t="shared" ref="H187:H194" si="38">+G187/G186-1</f>
        <v>-0.13374740679273245</v>
      </c>
    </row>
    <row r="188" spans="3:8" ht="14.5" x14ac:dyDescent="0.35">
      <c r="C188" s="17"/>
      <c r="D188" s="39" t="s">
        <v>7</v>
      </c>
      <c r="E188" s="48">
        <v>55658.2265333334</v>
      </c>
      <c r="F188" s="9">
        <f t="shared" si="37"/>
        <v>0.22457783167539147</v>
      </c>
      <c r="G188" s="51">
        <v>45129.566999999857</v>
      </c>
      <c r="H188" s="9">
        <f t="shared" si="38"/>
        <v>0.18875939110490281</v>
      </c>
    </row>
    <row r="189" spans="3:8" ht="14.5" x14ac:dyDescent="0.35">
      <c r="C189" s="17"/>
      <c r="D189" s="39" t="s">
        <v>8</v>
      </c>
      <c r="E189" s="48">
        <v>47277.482600000061</v>
      </c>
      <c r="F189" s="9">
        <f t="shared" si="37"/>
        <v>-0.15057511630044762</v>
      </c>
      <c r="G189" s="51">
        <v>40240.44999999967</v>
      </c>
      <c r="H189" s="9">
        <f t="shared" si="38"/>
        <v>-0.10833511874820789</v>
      </c>
    </row>
    <row r="190" spans="3:8" ht="14.5" x14ac:dyDescent="0.35">
      <c r="C190" s="17"/>
      <c r="D190" s="39" t="s">
        <v>9</v>
      </c>
      <c r="E190" s="48">
        <v>51412.999966666561</v>
      </c>
      <c r="F190" s="9">
        <f t="shared" si="37"/>
        <v>8.747329889909361E-2</v>
      </c>
      <c r="G190" s="51">
        <v>43185.870999999839</v>
      </c>
      <c r="H190" s="9">
        <f t="shared" si="38"/>
        <v>7.3195528380030295E-2</v>
      </c>
    </row>
    <row r="191" spans="3:8" ht="14.5" x14ac:dyDescent="0.35">
      <c r="C191" s="17"/>
      <c r="D191" s="39" t="s">
        <v>10</v>
      </c>
      <c r="E191" s="48">
        <v>49169.554266666659</v>
      </c>
      <c r="F191" s="9">
        <f t="shared" si="37"/>
        <v>-4.3635767246696933E-2</v>
      </c>
      <c r="G191" s="51">
        <v>40671.661999999873</v>
      </c>
      <c r="H191" s="9">
        <f t="shared" si="38"/>
        <v>-5.8218323303007469E-2</v>
      </c>
    </row>
    <row r="192" spans="3:8" ht="14.5" x14ac:dyDescent="0.35">
      <c r="C192" s="17"/>
      <c r="D192" s="39" t="s">
        <v>11</v>
      </c>
      <c r="E192" s="48">
        <v>49455.685933333509</v>
      </c>
      <c r="F192" s="9">
        <f t="shared" si="37"/>
        <v>5.8192853470877548E-3</v>
      </c>
      <c r="G192" s="51">
        <v>42909.917999999692</v>
      </c>
      <c r="H192" s="9">
        <f t="shared" si="38"/>
        <v>5.5032322013293333E-2</v>
      </c>
    </row>
    <row r="193" spans="3:8" ht="14.5" x14ac:dyDescent="0.35">
      <c r="C193" s="17"/>
      <c r="D193" s="39" t="s">
        <v>12</v>
      </c>
      <c r="E193" s="48">
        <v>56786.254566666685</v>
      </c>
      <c r="F193" s="9">
        <f t="shared" si="37"/>
        <v>0.148224991626136</v>
      </c>
      <c r="G193" s="51">
        <v>49395.082999999715</v>
      </c>
      <c r="H193" s="9">
        <f t="shared" si="38"/>
        <v>0.15113440673552603</v>
      </c>
    </row>
    <row r="194" spans="3:8" ht="14.5" x14ac:dyDescent="0.35">
      <c r="C194" s="17"/>
      <c r="D194" s="39" t="s">
        <v>13</v>
      </c>
      <c r="E194" s="48">
        <v>47735.810633333269</v>
      </c>
      <c r="F194" s="9">
        <f t="shared" si="37"/>
        <v>-0.15937737049919809</v>
      </c>
      <c r="G194" s="51">
        <v>42260.288000000081</v>
      </c>
      <c r="H194" s="9">
        <f t="shared" si="38"/>
        <v>-0.14444342567456914</v>
      </c>
    </row>
    <row r="195" spans="3:8" thickBot="1" x14ac:dyDescent="0.4">
      <c r="C195" s="40" t="s">
        <v>40</v>
      </c>
      <c r="D195" s="41"/>
      <c r="E195" s="53">
        <f>SUM(E186:E194)</f>
        <v>456422.68963333347</v>
      </c>
      <c r="F195" s="54"/>
      <c r="G195" s="53">
        <f>SUM(G186:G194)</f>
        <v>385581.49699999829</v>
      </c>
      <c r="H195" s="54"/>
    </row>
    <row r="196" spans="3:8" thickBot="1" x14ac:dyDescent="0.4">
      <c r="E196" s="4"/>
    </row>
    <row r="197" spans="3:8" thickBot="1" x14ac:dyDescent="0.4">
      <c r="C197" s="66" t="s">
        <v>41</v>
      </c>
      <c r="D197" s="62"/>
      <c r="E197" s="61">
        <f>E195/SUM(E173:E181)-1</f>
        <v>-0.19163506367671534</v>
      </c>
      <c r="F197" s="62"/>
      <c r="G197" s="61">
        <f>G195/SUM(G173:G181)-1</f>
        <v>-0.14074307487357207</v>
      </c>
      <c r="H197" s="60"/>
    </row>
    <row r="198" spans="3:8" ht="14.5" x14ac:dyDescent="0.35">
      <c r="E198" s="59"/>
    </row>
    <row r="199" spans="3:8" ht="14.5" x14ac:dyDescent="0.35">
      <c r="E199" s="59"/>
    </row>
    <row r="200" spans="3:8" ht="14.5" x14ac:dyDescent="0.35">
      <c r="E200" s="59"/>
    </row>
    <row r="201" spans="3:8" ht="14.5" x14ac:dyDescent="0.35"/>
    <row r="202" spans="3:8" ht="14.5" x14ac:dyDescent="0.35"/>
    <row r="203" spans="3:8" ht="14.5" x14ac:dyDescent="0.35"/>
    <row r="204" spans="3:8" ht="14.5" x14ac:dyDescent="0.35"/>
    <row r="205" spans="3:8" ht="14.5" x14ac:dyDescent="0.35"/>
    <row r="206" spans="3:8" ht="14.5" x14ac:dyDescent="0.35"/>
    <row r="207" spans="3:8" ht="14.5" x14ac:dyDescent="0.35"/>
    <row r="208" spans="3:8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5" hidden="1" customHeight="1" x14ac:dyDescent="0.35"/>
    <row r="218" customFormat="1" ht="15" hidden="1" customHeight="1" x14ac:dyDescent="0.35"/>
    <row r="219" customFormat="1" ht="15" hidden="1" customHeight="1" x14ac:dyDescent="0.35"/>
    <row r="220" customFormat="1" ht="15" hidden="1" customHeight="1" x14ac:dyDescent="0.35"/>
    <row r="221" customFormat="1" ht="15" hidden="1" customHeight="1" x14ac:dyDescent="0.35"/>
    <row r="222" customFormat="1" ht="15" hidden="1" customHeight="1" x14ac:dyDescent="0.35"/>
    <row r="223" customFormat="1" ht="15" hidden="1" customHeight="1" x14ac:dyDescent="0.35"/>
    <row r="224" customFormat="1" ht="15" hidden="1" customHeight="1" x14ac:dyDescent="0.35"/>
    <row r="225" customFormat="1" ht="15" hidden="1" customHeight="1" x14ac:dyDescent="0.35"/>
    <row r="226" customFormat="1" ht="15" hidden="1" customHeight="1" x14ac:dyDescent="0.35"/>
    <row r="227" customFormat="1" ht="15" hidden="1" customHeight="1" x14ac:dyDescent="0.35"/>
    <row r="228" customFormat="1" ht="15" hidden="1" customHeight="1" x14ac:dyDescent="0.35"/>
    <row r="229" customFormat="1" ht="15" hidden="1" customHeight="1" x14ac:dyDescent="0.35"/>
    <row r="230" customFormat="1" ht="15" hidden="1" customHeight="1" x14ac:dyDescent="0.35"/>
    <row r="231" customFormat="1" ht="15" hidden="1" customHeight="1" x14ac:dyDescent="0.35"/>
    <row r="232" customFormat="1" ht="15" hidden="1" customHeight="1" x14ac:dyDescent="0.35"/>
    <row r="233" customFormat="1" ht="15" hidden="1" customHeight="1" x14ac:dyDescent="0.35"/>
    <row r="234" customFormat="1" ht="15" hidden="1" customHeight="1" x14ac:dyDescent="0.35"/>
    <row r="235" customFormat="1" ht="15" hidden="1" customHeight="1" x14ac:dyDescent="0.35"/>
    <row r="236" customFormat="1" ht="15" hidden="1" customHeight="1" x14ac:dyDescent="0.35"/>
    <row r="237" customFormat="1" ht="15" hidden="1" customHeight="1" x14ac:dyDescent="0.35"/>
    <row r="238" customFormat="1" ht="15" hidden="1" customHeight="1" x14ac:dyDescent="0.35"/>
    <row r="239" customFormat="1" ht="15" hidden="1" customHeight="1" x14ac:dyDescent="0.35"/>
    <row r="240" customFormat="1" ht="15" hidden="1" customHeight="1" x14ac:dyDescent="0.35"/>
    <row r="241" customFormat="1" ht="15" hidden="1" customHeight="1" x14ac:dyDescent="0.35"/>
    <row r="242" customFormat="1" ht="15" hidden="1" customHeight="1" x14ac:dyDescent="0.35"/>
    <row r="243" customFormat="1" ht="15" hidden="1" customHeight="1" x14ac:dyDescent="0.35"/>
    <row r="244" customFormat="1" ht="15" hidden="1" customHeight="1" x14ac:dyDescent="0.35"/>
    <row r="245" customFormat="1" ht="15" hidden="1" customHeight="1" x14ac:dyDescent="0.35"/>
    <row r="246" customFormat="1" ht="15" hidden="1" customHeight="1" x14ac:dyDescent="0.35"/>
    <row r="247" customFormat="1" ht="15" hidden="1" customHeight="1" x14ac:dyDescent="0.35"/>
    <row r="248" customFormat="1" ht="15" hidden="1" customHeight="1" x14ac:dyDescent="0.35"/>
    <row r="249" customFormat="1" ht="15" hidden="1" customHeight="1" x14ac:dyDescent="0.35"/>
    <row r="250" customFormat="1" ht="15" hidden="1" customHeight="1" x14ac:dyDescent="0.35"/>
    <row r="251" customFormat="1" ht="15" hidden="1" customHeight="1" x14ac:dyDescent="0.35"/>
    <row r="252" customFormat="1" ht="15" hidden="1" customHeight="1" x14ac:dyDescent="0.35"/>
    <row r="253" customFormat="1" ht="15" hidden="1" customHeight="1" x14ac:dyDescent="0.35"/>
    <row r="254" customFormat="1" ht="15" hidden="1" customHeight="1" x14ac:dyDescent="0.35"/>
    <row r="255" customFormat="1" ht="15" hidden="1" customHeight="1" x14ac:dyDescent="0.35"/>
    <row r="256" customFormat="1" ht="15" hidden="1" customHeight="1" x14ac:dyDescent="0.35"/>
    <row r="257" customFormat="1" ht="15" customHeight="1" x14ac:dyDescent="0.35"/>
    <row r="258" customFormat="1" ht="15" customHeight="1" x14ac:dyDescent="0.35"/>
    <row r="259" customFormat="1" ht="15" customHeight="1" x14ac:dyDescent="0.35"/>
    <row r="260" customFormat="1" ht="15" customHeight="1" x14ac:dyDescent="0.35"/>
    <row r="261" customFormat="1" ht="15" customHeight="1" x14ac:dyDescent="0.35"/>
    <row r="262" customFormat="1" ht="15" customHeight="1" x14ac:dyDescent="0.35"/>
    <row r="263" customFormat="1" ht="15" customHeight="1" x14ac:dyDescent="0.35"/>
    <row r="264" customFormat="1" ht="15" customHeight="1" x14ac:dyDescent="0.35"/>
    <row r="265" customFormat="1" ht="15" customHeight="1" x14ac:dyDescent="0.35"/>
    <row r="266" customFormat="1" ht="15" customHeight="1" x14ac:dyDescent="0.35"/>
    <row r="267" customFormat="1" ht="15" hidden="1" customHeight="1" x14ac:dyDescent="0.35"/>
    <row r="268" customFormat="1" ht="15" hidden="1" customHeight="1" x14ac:dyDescent="0.35"/>
    <row r="269" customFormat="1" ht="15" hidden="1" customHeight="1" x14ac:dyDescent="0.35"/>
    <row r="270" customFormat="1" ht="15" hidden="1" customHeight="1" x14ac:dyDescent="0.35"/>
    <row r="271" customFormat="1" ht="15" customHeight="1" x14ac:dyDescent="0.35"/>
    <row r="272" customFormat="1" ht="15" customHeight="1" x14ac:dyDescent="0.35"/>
    <row r="273" customFormat="1" ht="15" customHeight="1" x14ac:dyDescent="0.35"/>
    <row r="274" customFormat="1" ht="15" customHeight="1" x14ac:dyDescent="0.35"/>
    <row r="275" customFormat="1" ht="15" customHeight="1" x14ac:dyDescent="0.35"/>
    <row r="276" customFormat="1" ht="15" customHeight="1" x14ac:dyDescent="0.35"/>
    <row r="277" customFormat="1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197 E197:G197" formulaRange="1"/>
    <ignoredError sqref="F128:F129 H128:H129 F131:F132 H131:H132 F144:F145 H144:H145 F151:F152 H151:H152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2.1. L-L</vt:lpstr>
      <vt:lpstr>2.3. L-M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2023-11-27T16:18:57Z</dcterms:modified>
</cp:coreProperties>
</file>