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DEPTO\1STI\1Actualización Series\Series al cierre de Junio 2020\"/>
    </mc:Choice>
  </mc:AlternateContent>
  <bookViews>
    <workbookView xWindow="555" yWindow="615" windowWidth="19440" windowHeight="13110" tabRatio="831" firstSheet="5" activeTab="8"/>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'3.1.Abonados'!$A$1:$H$185</definedName>
    <definedName name="_xlnm.Print_Area" localSheetId="2">'3.2.Abonados por plan comercial'!$A$1:$J$184</definedName>
    <definedName name="_xlnm.Print_Area" localSheetId="3">'3.3.Abonados por Tipo Cliente'!$A$1:$G$190</definedName>
    <definedName name="_xlnm.Print_Area" localSheetId="4">'3.4.Participación de Mercado'!$A$1:$Q$171</definedName>
    <definedName name="_xlnm.Print_Area" localSheetId="5">'3.5.Abonados por empresa'!$A$1:$Q$177</definedName>
    <definedName name="_xlnm.Print_Area" localSheetId="6">'3.6.Abonados prepago por empr'!$A$1:$Q$184</definedName>
    <definedName name="_xlnm.Print_Area" localSheetId="7">'3.7.Abonados contrato por empr'!$A$1:$Q$177</definedName>
    <definedName name="_xlnm.Print_Area" localSheetId="8">'3.9.Abonados 90 días'!$A$1:$H$126</definedName>
    <definedName name="_xlnm.Print_Area" localSheetId="0">ÍNDICE!$A$1:$I$19</definedName>
  </definedNames>
  <calcPr calcId="152511"/>
</workbook>
</file>

<file path=xl/calcChain.xml><?xml version="1.0" encoding="utf-8"?>
<calcChain xmlns="http://schemas.openxmlformats.org/spreadsheetml/2006/main">
  <c r="Q156" i="16" l="1"/>
  <c r="L156" i="16"/>
  <c r="K156" i="16"/>
  <c r="I156" i="16"/>
  <c r="G156" i="16"/>
  <c r="F156" i="16"/>
  <c r="E156" i="16"/>
  <c r="S31" i="13" l="1"/>
  <c r="S30" i="13"/>
  <c r="S29" i="13"/>
  <c r="S28" i="13"/>
  <c r="S27" i="13"/>
  <c r="D97" i="17" l="1"/>
  <c r="D96" i="17"/>
  <c r="L155" i="16"/>
  <c r="K155" i="16"/>
  <c r="L154" i="16"/>
  <c r="K154" i="16"/>
  <c r="I155" i="16"/>
  <c r="I154" i="16"/>
  <c r="G155" i="16"/>
  <c r="F155" i="16"/>
  <c r="E155" i="16"/>
  <c r="D155" i="16"/>
  <c r="G154" i="16"/>
  <c r="F154" i="16"/>
  <c r="E154" i="16"/>
  <c r="D154" i="16"/>
  <c r="P155" i="15"/>
  <c r="P154" i="15"/>
  <c r="L155" i="15"/>
  <c r="K155" i="15"/>
  <c r="J155" i="15"/>
  <c r="I155" i="15"/>
  <c r="L154" i="15"/>
  <c r="K154" i="15"/>
  <c r="J154" i="15"/>
  <c r="I154" i="15"/>
  <c r="G155" i="15"/>
  <c r="F155" i="15"/>
  <c r="E155" i="15"/>
  <c r="D155" i="15"/>
  <c r="G154" i="15"/>
  <c r="F154" i="15"/>
  <c r="E154" i="15"/>
  <c r="D154" i="15"/>
  <c r="P155" i="14"/>
  <c r="P154" i="14"/>
  <c r="L155" i="14"/>
  <c r="K155" i="14"/>
  <c r="J155" i="14"/>
  <c r="I155" i="14"/>
  <c r="L154" i="14"/>
  <c r="K154" i="14"/>
  <c r="J154" i="14"/>
  <c r="I154" i="14"/>
  <c r="G155" i="14"/>
  <c r="F155" i="14"/>
  <c r="E155" i="14"/>
  <c r="D155" i="14"/>
  <c r="G154" i="14"/>
  <c r="F154" i="14"/>
  <c r="E154" i="14"/>
  <c r="D154" i="14"/>
  <c r="F155" i="12"/>
  <c r="E155" i="12"/>
  <c r="D155" i="12"/>
  <c r="F154" i="12"/>
  <c r="E154" i="12"/>
  <c r="D154" i="12"/>
  <c r="I156" i="10"/>
  <c r="I155" i="10"/>
  <c r="G156" i="10"/>
  <c r="F156" i="10"/>
  <c r="G155" i="10"/>
  <c r="F155" i="10"/>
  <c r="D156" i="10"/>
  <c r="D155" i="10"/>
  <c r="F156" i="9"/>
  <c r="F155" i="9"/>
  <c r="D156" i="9"/>
  <c r="D155" i="9"/>
  <c r="E92" i="17"/>
  <c r="E93" i="17"/>
  <c r="E94" i="17"/>
  <c r="Q150" i="16" l="1"/>
  <c r="Q151" i="16"/>
  <c r="Q152" i="16"/>
  <c r="Q150" i="15"/>
  <c r="Q151" i="15"/>
  <c r="Q152" i="15"/>
  <c r="Q150" i="14"/>
  <c r="Q151" i="14"/>
  <c r="Q152" i="14"/>
  <c r="G150" i="12"/>
  <c r="G151" i="12"/>
  <c r="G152" i="12"/>
  <c r="E151" i="10"/>
  <c r="H151" i="10"/>
  <c r="J151" i="10"/>
  <c r="E152" i="10"/>
  <c r="H152" i="10"/>
  <c r="J152" i="10"/>
  <c r="E153" i="10"/>
  <c r="H153" i="10"/>
  <c r="J153" i="10"/>
  <c r="E151" i="9"/>
  <c r="E152" i="9"/>
  <c r="E153" i="9"/>
  <c r="D156" i="16" l="1"/>
  <c r="Q155" i="16"/>
  <c r="Q154" i="16"/>
  <c r="I156" i="15"/>
  <c r="G156" i="15"/>
  <c r="Q154" i="15"/>
  <c r="P156" i="15"/>
  <c r="L156" i="15"/>
  <c r="K156" i="15"/>
  <c r="J156" i="15"/>
  <c r="F156" i="15"/>
  <c r="D156" i="15"/>
  <c r="Q155" i="15"/>
  <c r="Q156" i="15"/>
  <c r="E156" i="15"/>
  <c r="Q155" i="14"/>
  <c r="Q154" i="14"/>
  <c r="G155" i="12"/>
  <c r="G156" i="12"/>
  <c r="F156" i="12"/>
  <c r="E156" i="12"/>
  <c r="G154" i="12"/>
  <c r="D156" i="12"/>
  <c r="I157" i="10"/>
  <c r="G157" i="10"/>
  <c r="F157" i="10"/>
  <c r="J156" i="10"/>
  <c r="J157" i="10"/>
  <c r="J155" i="10"/>
  <c r="D157" i="10"/>
  <c r="E89" i="17"/>
  <c r="E90" i="17"/>
  <c r="E91" i="17"/>
  <c r="Q147" i="16"/>
  <c r="Q148" i="16"/>
  <c r="Q149" i="16"/>
  <c r="Q147" i="15"/>
  <c r="Q148" i="15"/>
  <c r="Q149" i="15"/>
  <c r="Q147" i="14"/>
  <c r="Q148" i="14"/>
  <c r="Q149" i="14"/>
  <c r="G147" i="12" l="1"/>
  <c r="G148" i="12"/>
  <c r="G149" i="12"/>
  <c r="E148" i="10"/>
  <c r="H148" i="10"/>
  <c r="J148" i="10"/>
  <c r="E149" i="10"/>
  <c r="H149" i="10"/>
  <c r="J149" i="10"/>
  <c r="E150" i="10"/>
  <c r="H150" i="10"/>
  <c r="J150" i="10"/>
  <c r="E148" i="9"/>
  <c r="E149" i="9"/>
  <c r="E150" i="9"/>
  <c r="P25" i="16" l="1"/>
  <c r="O25" i="16"/>
  <c r="N25" i="16"/>
  <c r="M25" i="16"/>
  <c r="L25" i="16"/>
  <c r="K25" i="16"/>
  <c r="J25" i="16"/>
  <c r="I25" i="16"/>
  <c r="H25" i="16"/>
  <c r="G25" i="16"/>
  <c r="F25" i="16"/>
  <c r="E25" i="16"/>
  <c r="D25" i="16"/>
  <c r="P25" i="15"/>
  <c r="O25" i="15"/>
  <c r="N25" i="15"/>
  <c r="M25" i="15"/>
  <c r="L25" i="15"/>
  <c r="K25" i="15"/>
  <c r="J25" i="15"/>
  <c r="I25" i="15"/>
  <c r="H25" i="15"/>
  <c r="G25" i="15"/>
  <c r="F25" i="15"/>
  <c r="Q25" i="15" s="1"/>
  <c r="E25" i="15"/>
  <c r="D25" i="15"/>
  <c r="P25" i="14"/>
  <c r="O25" i="14"/>
  <c r="N25" i="14"/>
  <c r="M25" i="14"/>
  <c r="L25" i="14"/>
  <c r="K25" i="14"/>
  <c r="J25" i="14"/>
  <c r="I25" i="14"/>
  <c r="H25" i="14"/>
  <c r="G25" i="14"/>
  <c r="F25" i="14"/>
  <c r="E25" i="14"/>
  <c r="D25" i="14"/>
  <c r="F25" i="12"/>
  <c r="E25" i="12"/>
  <c r="D25" i="12"/>
  <c r="G25" i="12" s="1"/>
  <c r="I26" i="10"/>
  <c r="G26" i="10"/>
  <c r="H26" i="10" s="1"/>
  <c r="F26" i="10"/>
  <c r="E26" i="10"/>
  <c r="D26" i="10"/>
  <c r="F26" i="9"/>
  <c r="D26" i="9"/>
  <c r="E26" i="9" s="1"/>
  <c r="E86" i="17"/>
  <c r="E87" i="17"/>
  <c r="E88" i="17"/>
  <c r="Q144" i="16"/>
  <c r="Q145" i="16"/>
  <c r="Q146" i="16"/>
  <c r="Q144" i="15"/>
  <c r="Q145" i="15"/>
  <c r="Q146" i="15"/>
  <c r="Q144" i="14"/>
  <c r="Q145" i="14"/>
  <c r="Q146" i="14"/>
  <c r="G144" i="12"/>
  <c r="G145" i="12"/>
  <c r="G146" i="12"/>
  <c r="E145" i="10"/>
  <c r="H145" i="10"/>
  <c r="J145" i="10"/>
  <c r="E146" i="10"/>
  <c r="H146" i="10"/>
  <c r="J146" i="10"/>
  <c r="E147" i="10"/>
  <c r="H147" i="10"/>
  <c r="J147" i="10"/>
  <c r="E145" i="9"/>
  <c r="E146" i="9"/>
  <c r="E147" i="9"/>
  <c r="Q25" i="16" l="1"/>
  <c r="Q25" i="14"/>
  <c r="J26" i="10"/>
  <c r="Q143" i="16" l="1"/>
  <c r="Q143" i="15"/>
  <c r="G143" i="12"/>
  <c r="J144" i="10"/>
  <c r="Q143" i="14"/>
  <c r="E83" i="17"/>
  <c r="E84" i="17"/>
  <c r="E85" i="17"/>
  <c r="Q141" i="16"/>
  <c r="Q142" i="16"/>
  <c r="Q141" i="15"/>
  <c r="Q142" i="15"/>
  <c r="Q141" i="14"/>
  <c r="Q142" i="14"/>
  <c r="G141" i="12"/>
  <c r="G142" i="12"/>
  <c r="E142" i="10"/>
  <c r="H142" i="10"/>
  <c r="J142" i="10"/>
  <c r="E143" i="10"/>
  <c r="H143" i="10"/>
  <c r="J143" i="10"/>
  <c r="E144" i="10"/>
  <c r="H144" i="10"/>
  <c r="E142" i="9"/>
  <c r="E143" i="9"/>
  <c r="E144" i="9"/>
  <c r="E80" i="17"/>
  <c r="E81" i="17"/>
  <c r="E82" i="17"/>
  <c r="Q138" i="16"/>
  <c r="Q139" i="16"/>
  <c r="Q140" i="16"/>
  <c r="Q138" i="15"/>
  <c r="Q139" i="15"/>
  <c r="Q140" i="15"/>
  <c r="Q138" i="14"/>
  <c r="Q139" i="14"/>
  <c r="Q140" i="14"/>
  <c r="G138" i="12"/>
  <c r="G139" i="12"/>
  <c r="G140" i="12"/>
  <c r="E139" i="10"/>
  <c r="H139" i="10"/>
  <c r="J139" i="10"/>
  <c r="E140" i="10"/>
  <c r="H140" i="10"/>
  <c r="J140" i="10"/>
  <c r="E141" i="10"/>
  <c r="H141" i="10"/>
  <c r="J141" i="10"/>
  <c r="E139" i="9"/>
  <c r="E140" i="9"/>
  <c r="E141" i="9"/>
  <c r="E77" i="17"/>
  <c r="E78" i="17"/>
  <c r="E79" i="17"/>
  <c r="Q135" i="16"/>
  <c r="Q136" i="16"/>
  <c r="Q137" i="16"/>
  <c r="Q135" i="15"/>
  <c r="Q136" i="15"/>
  <c r="Q137" i="15"/>
  <c r="Q135" i="14"/>
  <c r="Q136" i="14"/>
  <c r="Q137" i="14"/>
  <c r="G135" i="12"/>
  <c r="G136" i="12"/>
  <c r="G137" i="12"/>
  <c r="E136" i="10"/>
  <c r="H136" i="10"/>
  <c r="J136" i="10"/>
  <c r="E137" i="10"/>
  <c r="H137" i="10"/>
  <c r="J137" i="10"/>
  <c r="E138" i="10"/>
  <c r="H138" i="10"/>
  <c r="J138" i="10"/>
  <c r="E136" i="9"/>
  <c r="E137" i="9"/>
  <c r="E138" i="9"/>
  <c r="E74" i="17"/>
  <c r="E75" i="17"/>
  <c r="E76" i="17"/>
  <c r="P24" i="16"/>
  <c r="O24" i="16"/>
  <c r="N24" i="16"/>
  <c r="M24" i="16"/>
  <c r="L24" i="16"/>
  <c r="K24" i="16"/>
  <c r="J24" i="16"/>
  <c r="I24" i="16"/>
  <c r="Q24" i="16" s="1"/>
  <c r="H24" i="16"/>
  <c r="G24" i="16"/>
  <c r="F24" i="16"/>
  <c r="E24" i="16"/>
  <c r="D24" i="16"/>
  <c r="Q132" i="16"/>
  <c r="Q133" i="16"/>
  <c r="Q134" i="16"/>
  <c r="P24" i="15"/>
  <c r="O24" i="15"/>
  <c r="N24" i="15"/>
  <c r="M24" i="15"/>
  <c r="L24" i="15"/>
  <c r="K24" i="15"/>
  <c r="Q24" i="15" s="1"/>
  <c r="J24" i="15"/>
  <c r="I24" i="15"/>
  <c r="H24" i="15"/>
  <c r="G24" i="15"/>
  <c r="F24" i="15"/>
  <c r="E24" i="15"/>
  <c r="D24" i="15"/>
  <c r="Q132" i="15"/>
  <c r="Q133" i="15"/>
  <c r="Q134" i="15"/>
  <c r="P24" i="14"/>
  <c r="O24" i="14"/>
  <c r="N24" i="14"/>
  <c r="M24" i="14"/>
  <c r="L24" i="14"/>
  <c r="K24" i="14"/>
  <c r="J24" i="14"/>
  <c r="I24" i="14"/>
  <c r="H24" i="14"/>
  <c r="G24" i="14"/>
  <c r="F24" i="14"/>
  <c r="E24" i="14"/>
  <c r="D24" i="14"/>
  <c r="Q24" i="14" s="1"/>
  <c r="Q132" i="14"/>
  <c r="Q133" i="14"/>
  <c r="Q134" i="14"/>
  <c r="P24" i="13"/>
  <c r="O24" i="13"/>
  <c r="N24" i="13"/>
  <c r="M24" i="13"/>
  <c r="L24" i="13"/>
  <c r="K24" i="13"/>
  <c r="J24" i="13"/>
  <c r="I24" i="13"/>
  <c r="H24" i="13"/>
  <c r="G24" i="13"/>
  <c r="F24" i="13"/>
  <c r="E24" i="13"/>
  <c r="D24" i="13"/>
  <c r="F24" i="12"/>
  <c r="E24" i="12"/>
  <c r="D24" i="12"/>
  <c r="G24" i="12" s="1"/>
  <c r="G132" i="12"/>
  <c r="G133" i="12"/>
  <c r="G134" i="12"/>
  <c r="I25" i="10"/>
  <c r="G25" i="10"/>
  <c r="F25" i="10"/>
  <c r="D25" i="10"/>
  <c r="E25" i="10" s="1"/>
  <c r="E133" i="10"/>
  <c r="H133" i="10"/>
  <c r="J133" i="10"/>
  <c r="E134" i="10"/>
  <c r="H134" i="10"/>
  <c r="J134" i="10"/>
  <c r="E135" i="10"/>
  <c r="H135" i="10"/>
  <c r="J135" i="10"/>
  <c r="F25" i="9"/>
  <c r="D25" i="9"/>
  <c r="E133" i="9"/>
  <c r="E134" i="9"/>
  <c r="E135" i="9"/>
  <c r="E71" i="17"/>
  <c r="E72" i="17"/>
  <c r="E73" i="17"/>
  <c r="Q129" i="16"/>
  <c r="Q130" i="16"/>
  <c r="Q131" i="16"/>
  <c r="Q129" i="15"/>
  <c r="Q130" i="15"/>
  <c r="Q131" i="15"/>
  <c r="Q129" i="14"/>
  <c r="Q130" i="14"/>
  <c r="Q131" i="14"/>
  <c r="G129" i="12"/>
  <c r="G130" i="12"/>
  <c r="G131" i="12"/>
  <c r="E130" i="10"/>
  <c r="H130" i="10"/>
  <c r="J130" i="10"/>
  <c r="E131" i="10"/>
  <c r="H131" i="10"/>
  <c r="J131" i="10"/>
  <c r="E132" i="10"/>
  <c r="H132" i="10"/>
  <c r="J132" i="10"/>
  <c r="E130" i="9"/>
  <c r="E131" i="9"/>
  <c r="E132" i="9"/>
  <c r="E68" i="17"/>
  <c r="E69" i="17"/>
  <c r="E70" i="17"/>
  <c r="Q126" i="16"/>
  <c r="Q127" i="16"/>
  <c r="Q128" i="16"/>
  <c r="Q126" i="15"/>
  <c r="Q127" i="15"/>
  <c r="Q128" i="15"/>
  <c r="Q126" i="14"/>
  <c r="Q127" i="14"/>
  <c r="Q128" i="14"/>
  <c r="G126" i="12"/>
  <c r="G127" i="12"/>
  <c r="G128" i="12"/>
  <c r="E127" i="10"/>
  <c r="H127" i="10"/>
  <c r="J127" i="10"/>
  <c r="E128" i="10"/>
  <c r="H128" i="10"/>
  <c r="J128" i="10"/>
  <c r="E129" i="10"/>
  <c r="H129" i="10"/>
  <c r="J129" i="10"/>
  <c r="E127" i="9"/>
  <c r="E128" i="9"/>
  <c r="E129" i="9"/>
  <c r="E65" i="17"/>
  <c r="E66" i="17"/>
  <c r="E67" i="17"/>
  <c r="Q123" i="16"/>
  <c r="Q124" i="16"/>
  <c r="Q125" i="16"/>
  <c r="Q123" i="15"/>
  <c r="Q124" i="15"/>
  <c r="Q125" i="15"/>
  <c r="Q123" i="14"/>
  <c r="Q124" i="14"/>
  <c r="Q125" i="14"/>
  <c r="G123" i="12"/>
  <c r="G124" i="12"/>
  <c r="G125" i="12"/>
  <c r="E124" i="10"/>
  <c r="H124" i="10"/>
  <c r="J124" i="10"/>
  <c r="E125" i="10"/>
  <c r="H125" i="10"/>
  <c r="J125" i="10"/>
  <c r="E126" i="10"/>
  <c r="H126" i="10"/>
  <c r="J126" i="10"/>
  <c r="E124" i="9"/>
  <c r="E125" i="9"/>
  <c r="E126" i="9"/>
  <c r="F23" i="12"/>
  <c r="E23" i="12"/>
  <c r="D23" i="12"/>
  <c r="G23" i="12" s="1"/>
  <c r="I24" i="10"/>
  <c r="G24" i="10"/>
  <c r="H25" i="10"/>
  <c r="F24" i="10"/>
  <c r="D24" i="10"/>
  <c r="F24" i="9"/>
  <c r="D24" i="9"/>
  <c r="E25" i="9" s="1"/>
  <c r="E62" i="17"/>
  <c r="E63" i="17"/>
  <c r="E64" i="17"/>
  <c r="P23" i="16"/>
  <c r="O23" i="16"/>
  <c r="N23" i="16"/>
  <c r="M23" i="16"/>
  <c r="L23" i="16"/>
  <c r="K23" i="16"/>
  <c r="J23" i="16"/>
  <c r="I23" i="16"/>
  <c r="H23" i="16"/>
  <c r="G23" i="16"/>
  <c r="F23" i="16"/>
  <c r="E23" i="16"/>
  <c r="Q23" i="16" s="1"/>
  <c r="D23" i="16"/>
  <c r="Q120" i="16"/>
  <c r="Q121" i="16"/>
  <c r="Q122" i="16"/>
  <c r="P23" i="15"/>
  <c r="O23" i="15"/>
  <c r="N23" i="15"/>
  <c r="M23" i="15"/>
  <c r="L23" i="15"/>
  <c r="K23" i="15"/>
  <c r="J23" i="15"/>
  <c r="I23" i="15"/>
  <c r="H23" i="15"/>
  <c r="G23" i="15"/>
  <c r="F23" i="15"/>
  <c r="E23" i="15"/>
  <c r="Q23" i="15" s="1"/>
  <c r="D23" i="15"/>
  <c r="Q120" i="15"/>
  <c r="Q121" i="15"/>
  <c r="Q122" i="15"/>
  <c r="P23" i="14"/>
  <c r="O23" i="14"/>
  <c r="N23" i="14"/>
  <c r="M23" i="14"/>
  <c r="L23" i="14"/>
  <c r="K23" i="14"/>
  <c r="J23" i="14"/>
  <c r="I23" i="14"/>
  <c r="H23" i="14"/>
  <c r="G23" i="14"/>
  <c r="F23" i="14"/>
  <c r="E23" i="14"/>
  <c r="D23" i="14"/>
  <c r="Q23" i="14" s="1"/>
  <c r="Q120" i="14"/>
  <c r="Q121" i="14"/>
  <c r="Q122" i="14"/>
  <c r="P23" i="13"/>
  <c r="O23" i="13"/>
  <c r="N23" i="13"/>
  <c r="M23" i="13"/>
  <c r="L23" i="13"/>
  <c r="K23" i="13"/>
  <c r="J23" i="13"/>
  <c r="I23" i="13"/>
  <c r="H23" i="13"/>
  <c r="G23" i="13"/>
  <c r="F23" i="13"/>
  <c r="E23" i="13"/>
  <c r="D23" i="13"/>
  <c r="G120" i="12"/>
  <c r="G121" i="12"/>
  <c r="G122" i="12"/>
  <c r="E121" i="10"/>
  <c r="H121" i="10"/>
  <c r="J121" i="10"/>
  <c r="E122" i="10"/>
  <c r="H122" i="10"/>
  <c r="J122" i="10"/>
  <c r="E123" i="10"/>
  <c r="H123" i="10"/>
  <c r="J123" i="10"/>
  <c r="E121" i="9"/>
  <c r="E122" i="9"/>
  <c r="E123" i="9"/>
  <c r="J24" i="10"/>
  <c r="E59" i="17"/>
  <c r="E60" i="17"/>
  <c r="E61" i="17"/>
  <c r="Q117" i="16"/>
  <c r="Q118" i="16"/>
  <c r="Q119" i="16"/>
  <c r="Q117" i="15"/>
  <c r="Q118" i="15"/>
  <c r="Q119" i="15"/>
  <c r="Q117" i="14"/>
  <c r="Q118" i="14"/>
  <c r="Q119" i="14"/>
  <c r="G117" i="12"/>
  <c r="G118" i="12"/>
  <c r="G119" i="12"/>
  <c r="E118" i="10"/>
  <c r="H118" i="10"/>
  <c r="J118" i="10"/>
  <c r="E119" i="10"/>
  <c r="H119" i="10"/>
  <c r="J119" i="10"/>
  <c r="E120" i="10"/>
  <c r="H120" i="10"/>
  <c r="J120" i="10"/>
  <c r="E118" i="9"/>
  <c r="E119" i="9"/>
  <c r="E120" i="9"/>
  <c r="E56" i="17"/>
  <c r="E57" i="17"/>
  <c r="E58" i="17"/>
  <c r="Q114" i="16"/>
  <c r="Q115" i="16"/>
  <c r="Q116" i="16"/>
  <c r="Q114" i="15"/>
  <c r="Q115" i="15"/>
  <c r="Q116" i="15"/>
  <c r="Q114" i="14"/>
  <c r="Q115" i="14"/>
  <c r="Q116" i="14"/>
  <c r="G114" i="12"/>
  <c r="G115" i="12"/>
  <c r="G116" i="12"/>
  <c r="E115" i="10"/>
  <c r="H115" i="10"/>
  <c r="J115" i="10"/>
  <c r="E116" i="10"/>
  <c r="H116" i="10"/>
  <c r="J116" i="10"/>
  <c r="E117" i="10"/>
  <c r="H117" i="10"/>
  <c r="J117" i="10"/>
  <c r="E115" i="9"/>
  <c r="E116" i="9"/>
  <c r="E117" i="9"/>
  <c r="E53" i="17"/>
  <c r="E54" i="17"/>
  <c r="E55" i="17"/>
  <c r="Q111" i="16"/>
  <c r="Q112" i="16"/>
  <c r="Q113" i="16"/>
  <c r="Q111" i="15"/>
  <c r="Q112" i="15"/>
  <c r="Q113" i="15"/>
  <c r="Q111" i="14"/>
  <c r="Q112" i="14"/>
  <c r="Q113" i="14"/>
  <c r="G111" i="12"/>
  <c r="G112" i="12"/>
  <c r="G113" i="12"/>
  <c r="E112" i="10"/>
  <c r="H112" i="10"/>
  <c r="J112" i="10"/>
  <c r="E113" i="10"/>
  <c r="H113" i="10"/>
  <c r="J113" i="10"/>
  <c r="E114" i="10"/>
  <c r="H114" i="10"/>
  <c r="J114" i="10"/>
  <c r="E112" i="9"/>
  <c r="E113" i="9"/>
  <c r="E114"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P22" i="16"/>
  <c r="O22" i="16"/>
  <c r="N22" i="16"/>
  <c r="M22" i="16"/>
  <c r="L22" i="16"/>
  <c r="K22" i="16"/>
  <c r="J22" i="16"/>
  <c r="I22" i="16"/>
  <c r="H22" i="16"/>
  <c r="G22" i="16"/>
  <c r="F22" i="16"/>
  <c r="E22" i="16"/>
  <c r="Q22" i="16" s="1"/>
  <c r="D22" i="16"/>
  <c r="P21" i="16"/>
  <c r="O21" i="16"/>
  <c r="N21" i="16"/>
  <c r="M21" i="16"/>
  <c r="L21" i="16"/>
  <c r="K21" i="16"/>
  <c r="J21" i="16"/>
  <c r="Q21" i="16" s="1"/>
  <c r="I21" i="16"/>
  <c r="H21" i="16"/>
  <c r="G21" i="16"/>
  <c r="F21" i="16"/>
  <c r="E21" i="16"/>
  <c r="D21" i="16"/>
  <c r="O20" i="16"/>
  <c r="N20" i="16"/>
  <c r="M20" i="16"/>
  <c r="L20" i="16"/>
  <c r="K20" i="16"/>
  <c r="J20" i="16"/>
  <c r="I20" i="16"/>
  <c r="H20" i="16"/>
  <c r="G20" i="16"/>
  <c r="F20" i="16"/>
  <c r="Q20" i="16" s="1"/>
  <c r="E20" i="16"/>
  <c r="D20" i="16"/>
  <c r="N19" i="16"/>
  <c r="M19" i="16"/>
  <c r="L19" i="16"/>
  <c r="K19" i="16"/>
  <c r="I19" i="16"/>
  <c r="H19" i="16"/>
  <c r="Q19" i="16" s="1"/>
  <c r="G19" i="16"/>
  <c r="F19" i="16"/>
  <c r="E19" i="16"/>
  <c r="D19" i="16"/>
  <c r="K18" i="16"/>
  <c r="I18" i="16"/>
  <c r="H18" i="16"/>
  <c r="G18" i="16"/>
  <c r="Q18" i="16" s="1"/>
  <c r="F18" i="16"/>
  <c r="E18" i="16"/>
  <c r="D18" i="16"/>
  <c r="I17" i="16"/>
  <c r="H17" i="16"/>
  <c r="G17" i="16"/>
  <c r="F17" i="16"/>
  <c r="E17" i="16"/>
  <c r="D17" i="16"/>
  <c r="I16" i="16"/>
  <c r="H16" i="16"/>
  <c r="G16" i="16"/>
  <c r="F16" i="16"/>
  <c r="E16" i="16"/>
  <c r="D16" i="16"/>
  <c r="Q15" i="16"/>
  <c r="Q14" i="16"/>
  <c r="Q13" i="16"/>
  <c r="Q12" i="16"/>
  <c r="Q11" i="16"/>
  <c r="Q10" i="16"/>
  <c r="Q9" i="16"/>
  <c r="Q8" i="16"/>
  <c r="Q7" i="16"/>
  <c r="Q6" i="16"/>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P22" i="15"/>
  <c r="O22" i="15"/>
  <c r="N22" i="15"/>
  <c r="M22" i="15"/>
  <c r="L22" i="15"/>
  <c r="K22" i="15"/>
  <c r="J22" i="15"/>
  <c r="I22" i="15"/>
  <c r="H22" i="15"/>
  <c r="G22" i="15"/>
  <c r="F22" i="15"/>
  <c r="E22" i="15"/>
  <c r="D22" i="15"/>
  <c r="Q22" i="15" s="1"/>
  <c r="P21" i="15"/>
  <c r="O21" i="15"/>
  <c r="N21" i="15"/>
  <c r="M21" i="15"/>
  <c r="L21" i="15"/>
  <c r="K21" i="15"/>
  <c r="J21" i="15"/>
  <c r="I21" i="15"/>
  <c r="H21" i="15"/>
  <c r="G21" i="15"/>
  <c r="F21" i="15"/>
  <c r="E21" i="15"/>
  <c r="D21" i="15"/>
  <c r="O20" i="15"/>
  <c r="N20" i="15"/>
  <c r="M20" i="15"/>
  <c r="L20" i="15"/>
  <c r="K20" i="15"/>
  <c r="Q20" i="15" s="1"/>
  <c r="J20" i="15"/>
  <c r="I20" i="15"/>
  <c r="H20" i="15"/>
  <c r="G20" i="15"/>
  <c r="F20" i="15"/>
  <c r="E20" i="15"/>
  <c r="D20" i="15"/>
  <c r="N19" i="15"/>
  <c r="L19" i="15"/>
  <c r="K19" i="15"/>
  <c r="J19" i="15"/>
  <c r="I19" i="15"/>
  <c r="H19" i="15"/>
  <c r="G19" i="15"/>
  <c r="F19" i="15"/>
  <c r="E19" i="15"/>
  <c r="Q19" i="15" s="1"/>
  <c r="D19" i="15"/>
  <c r="L18" i="15"/>
  <c r="K18" i="15"/>
  <c r="J18" i="15"/>
  <c r="I18" i="15"/>
  <c r="H18" i="15"/>
  <c r="G18" i="15"/>
  <c r="F18" i="15"/>
  <c r="Q18" i="15" s="1"/>
  <c r="E18" i="15"/>
  <c r="D18" i="15"/>
  <c r="I17" i="15"/>
  <c r="H17" i="15"/>
  <c r="G17" i="15"/>
  <c r="F17" i="15"/>
  <c r="E17" i="15"/>
  <c r="D17" i="15"/>
  <c r="Q17" i="15" s="1"/>
  <c r="I16" i="15"/>
  <c r="H16" i="15"/>
  <c r="G16" i="15"/>
  <c r="F16" i="15"/>
  <c r="E16" i="15"/>
  <c r="D16" i="15"/>
  <c r="Q16" i="15" s="1"/>
  <c r="Q15" i="15"/>
  <c r="Q14" i="15"/>
  <c r="Q13" i="15"/>
  <c r="Q12" i="15"/>
  <c r="Q11" i="15"/>
  <c r="Q10" i="15"/>
  <c r="Q9" i="15"/>
  <c r="Q8" i="15"/>
  <c r="Q7" i="15"/>
  <c r="Q6" i="15"/>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P22" i="14"/>
  <c r="O22" i="14"/>
  <c r="N22" i="14"/>
  <c r="M22" i="14"/>
  <c r="L22" i="14"/>
  <c r="K22" i="14"/>
  <c r="J22" i="14"/>
  <c r="I22" i="14"/>
  <c r="H22" i="14"/>
  <c r="G22" i="14"/>
  <c r="F22" i="14"/>
  <c r="E22" i="14"/>
  <c r="D22" i="14"/>
  <c r="Q22" i="14" s="1"/>
  <c r="P21" i="14"/>
  <c r="O21" i="14"/>
  <c r="N21" i="14"/>
  <c r="M21" i="14"/>
  <c r="L21" i="14"/>
  <c r="K21" i="14"/>
  <c r="J21" i="14"/>
  <c r="I21" i="14"/>
  <c r="H21" i="14"/>
  <c r="G21" i="14"/>
  <c r="F21" i="14"/>
  <c r="E21" i="14"/>
  <c r="D21" i="14"/>
  <c r="O20" i="14"/>
  <c r="N20" i="14"/>
  <c r="M20" i="14"/>
  <c r="L20" i="14"/>
  <c r="K20" i="14"/>
  <c r="J20" i="14"/>
  <c r="I20" i="14"/>
  <c r="H20" i="14"/>
  <c r="G20" i="14"/>
  <c r="F20" i="14"/>
  <c r="E20" i="14"/>
  <c r="D20" i="14"/>
  <c r="Q20" i="14" s="1"/>
  <c r="N19" i="14"/>
  <c r="M19" i="14"/>
  <c r="L19" i="14"/>
  <c r="K19" i="14"/>
  <c r="J19" i="14"/>
  <c r="I19" i="14"/>
  <c r="H19" i="14"/>
  <c r="G19" i="14"/>
  <c r="F19" i="14"/>
  <c r="Q19" i="14" s="1"/>
  <c r="E19" i="14"/>
  <c r="D19" i="14"/>
  <c r="M18" i="14"/>
  <c r="L18" i="14"/>
  <c r="K18" i="14"/>
  <c r="J18" i="14"/>
  <c r="I18" i="14"/>
  <c r="H18" i="14"/>
  <c r="G18" i="14"/>
  <c r="F18" i="14"/>
  <c r="E18" i="14"/>
  <c r="Q18" i="14" s="1"/>
  <c r="D18" i="14"/>
  <c r="I17" i="14"/>
  <c r="H17" i="14"/>
  <c r="G17" i="14"/>
  <c r="F17" i="14"/>
  <c r="Q17" i="14" s="1"/>
  <c r="E17" i="14"/>
  <c r="D17" i="14"/>
  <c r="H16" i="14"/>
  <c r="Q16" i="14" s="1"/>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F22" i="12"/>
  <c r="E22" i="12"/>
  <c r="D22" i="12"/>
  <c r="G22" i="12" s="1"/>
  <c r="F21" i="12"/>
  <c r="E21" i="12"/>
  <c r="D21" i="12"/>
  <c r="F20" i="12"/>
  <c r="E20" i="12"/>
  <c r="D20" i="12"/>
  <c r="G20" i="12" s="1"/>
  <c r="F19" i="12"/>
  <c r="E19" i="12"/>
  <c r="G19" i="12" s="1"/>
  <c r="D19" i="12"/>
  <c r="F18" i="12"/>
  <c r="G18" i="12" s="1"/>
  <c r="E18" i="12"/>
  <c r="D18" i="12"/>
  <c r="F17" i="12"/>
  <c r="E17" i="12"/>
  <c r="D17" i="12"/>
  <c r="G17" i="12" s="1"/>
  <c r="F16" i="12"/>
  <c r="E16" i="12"/>
  <c r="D16" i="12"/>
  <c r="G16" i="12" s="1"/>
  <c r="G15" i="12"/>
  <c r="G14" i="12"/>
  <c r="G13" i="12"/>
  <c r="G12" i="12"/>
  <c r="G11" i="12"/>
  <c r="G10" i="12"/>
  <c r="G9" i="12"/>
  <c r="G8" i="12"/>
  <c r="G7" i="12"/>
  <c r="G6" i="12"/>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I23" i="10"/>
  <c r="G23" i="10"/>
  <c r="H23" i="10" s="1"/>
  <c r="F23" i="10"/>
  <c r="D23" i="10"/>
  <c r="J23" i="10" s="1"/>
  <c r="I22" i="10"/>
  <c r="G22" i="10"/>
  <c r="F22" i="10"/>
  <c r="D22" i="10"/>
  <c r="E23" i="10" s="1"/>
  <c r="I21" i="10"/>
  <c r="G21" i="10"/>
  <c r="H21" i="10" s="1"/>
  <c r="F21" i="10"/>
  <c r="D21" i="10"/>
  <c r="I20" i="10"/>
  <c r="G20" i="10"/>
  <c r="H20" i="10" s="1"/>
  <c r="F20" i="10"/>
  <c r="D20" i="10"/>
  <c r="J20" i="10" s="1"/>
  <c r="I19" i="10"/>
  <c r="G19" i="10"/>
  <c r="H19" i="10" s="1"/>
  <c r="F19" i="10"/>
  <c r="D19" i="10"/>
  <c r="I18" i="10"/>
  <c r="G18" i="10"/>
  <c r="F18" i="10"/>
  <c r="D18" i="10"/>
  <c r="E18" i="10" s="1"/>
  <c r="I17" i="10"/>
  <c r="G17" i="10"/>
  <c r="J17" i="10" s="1"/>
  <c r="H17" i="10"/>
  <c r="F17" i="10"/>
  <c r="D17" i="10"/>
  <c r="E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F23" i="9"/>
  <c r="D23" i="9"/>
  <c r="F22" i="9"/>
  <c r="D22" i="9"/>
  <c r="E23" i="9" s="1"/>
  <c r="F21" i="9"/>
  <c r="D21" i="9"/>
  <c r="F20" i="9"/>
  <c r="D20" i="9"/>
  <c r="E20" i="9" s="1"/>
  <c r="F19" i="9"/>
  <c r="D19" i="9"/>
  <c r="F18" i="9"/>
  <c r="D18" i="9"/>
  <c r="E18" i="9" s="1"/>
  <c r="F17" i="9"/>
  <c r="D17" i="9"/>
  <c r="E17" i="9"/>
  <c r="E16" i="9"/>
  <c r="E15" i="9"/>
  <c r="E14" i="9"/>
  <c r="E13" i="9"/>
  <c r="J21" i="10"/>
  <c r="Q17" i="16"/>
  <c r="G21" i="12"/>
  <c r="H18" i="10"/>
  <c r="E19" i="9"/>
  <c r="E21" i="9"/>
  <c r="J19" i="10"/>
  <c r="J22" i="10"/>
  <c r="E24" i="10"/>
  <c r="Q21" i="14"/>
  <c r="Q21" i="15"/>
  <c r="Q16" i="16"/>
  <c r="H22" i="10"/>
  <c r="E20" i="10"/>
  <c r="E22" i="9"/>
  <c r="E22" i="10" l="1"/>
  <c r="H24" i="10"/>
  <c r="J25" i="10"/>
  <c r="E21" i="10"/>
  <c r="J18" i="10"/>
  <c r="E19" i="10"/>
  <c r="E24" i="9"/>
</calcChain>
</file>

<file path=xl/sharedStrings.xml><?xml version="1.0" encoding="utf-8"?>
<sst xmlns="http://schemas.openxmlformats.org/spreadsheetml/2006/main" count="1355" uniqueCount="79">
  <si>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</si>
  <si>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</si>
  <si>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</si>
  <si>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</si>
  <si>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</si>
  <si>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</si>
  <si>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</si>
  <si>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</si>
  <si>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</si>
  <si>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</si>
  <si>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</si>
  <si>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</si>
  <si>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</si>
  <si>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</si>
  <si>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</si>
  <si>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</si>
  <si>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</si>
  <si>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</si>
  <si>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</si>
  <si>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</si>
  <si>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</si>
  <si>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</si>
  <si>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</si>
  <si>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</si>
  <si>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</si>
  <si>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</si>
  <si>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</si>
  <si>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</si>
  <si>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</si>
  <si>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</si>
  <si>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</si>
  <si>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</si>
  <si>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</si>
  <si>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</si>
  <si>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</si>
  <si>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</si>
  <si>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</si>
  <si>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</si>
  <si>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</si>
  <si>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</si>
  <si>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</si>
  <si>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</si>
  <si>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</si>
  <si>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</si>
  <si>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</si>
  <si>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</si>
  <si>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</si>
  <si>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</si>
  <si>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</si>
  <si>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</si>
  <si>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</si>
  <si>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</si>
  <si>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</si>
  <si>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</si>
  <si>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</si>
  <si>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</si>
  <si>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</si>
  <si>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</si>
  <si>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</si>
  <si>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</si>
  <si>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</si>
  <si>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</si>
  <si>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</si>
  <si>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</si>
  <si>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</si>
  <si>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</si>
  <si>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</si>
  <si>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</si>
  <si>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</si>
  <si>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</si>
  <si>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</si>
  <si>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</si>
  <si>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</si>
  <si>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DIC.19-JUN.20</t>
  </si>
  <si>
    <t>VAR. JUN.19-JUN.20</t>
  </si>
  <si>
    <t>PART. PLAN. JUN.20</t>
  </si>
  <si>
    <t>PART. CLI. JUN.20</t>
  </si>
  <si>
    <t>PART. PRE. JUN.20</t>
  </si>
  <si>
    <t>PART. CONTR. JUN.20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</si>
</sst>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3"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74" fontId="2" fillId="0" borderId="7" xfId="1" applyNumberFormat="1"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0" fontId="38"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'3.1.Abonados'!$D$7:$D$26</c:f>
              <c:numCache>
                <c:formatCode>#,##0_ ;\-#,##0\ </c:formatCode>
                <c:ptCount val="20"/>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numCache>
            </c:numRef>
          </c:val>
        </c:ser>
        <c:dLbls>
          <c:showLegendKey val="0"/>
          <c:showVal val="0"/>
          <c:showCatName val="0"/>
          <c:showSerName val="0"/>
          <c:showPercent val="0"/>
          <c:showBubbleSize val="0"/>
        </c:dLbls>
        <c:gapWidth val="150"/>
        <c:axId val="-1766411456"/>
        <c:axId val="-1766408320"/>
      </c:barChart>
      <c:lineChart>
        <c:grouping val="standard"/>
        <c:varyColors val="0"/>
        <c:ser>
          <c:idx val="1"/>
          <c:order val="1"/>
          <c:tx>
            <c:strRef>
              <c:f>'3.1.Abonados'!$F$6</c:f>
              <c:strCache>
                <c:ptCount val="1"/>
                <c:pt idx="0">
                  <c:v>Penetración cada 100 hab. </c:v>
                </c:pt>
              </c:strCache>
            </c:strRef>
          </c:tx>
          <c:marker>
            <c:symbol val="none"/>
          </c:marker>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'3.1.Abonados'!$F$7:$F$26</c:f>
              <c:numCache>
                <c:formatCode>#,##0.00_ ;\-#,##0.00\ </c:formatCode>
                <c:ptCount val="20"/>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numCache>
            </c:numRef>
          </c:val>
          <c:smooth val="0"/>
        </c:ser>
        <c:dLbls>
          <c:showLegendKey val="0"/>
          <c:showVal val="0"/>
          <c:showCatName val="0"/>
          <c:showSerName val="0"/>
          <c:showPercent val="0"/>
          <c:showBubbleSize val="0"/>
        </c:dLbls>
        <c:marker val="1"/>
        <c:smooth val="0"/>
        <c:axId val="-1766408712"/>
        <c:axId val="-1766407928"/>
      </c:lineChart>
      <c:catAx>
        <c:axId val="-1766411456"/>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766408320"/>
        <c:crosses val="autoZero"/>
        <c:auto val="1"/>
        <c:lblAlgn val="ctr"/>
        <c:lblOffset val="100"/>
        <c:noMultiLvlLbl val="0"/>
      </c:catAx>
      <c:valAx>
        <c:axId val="-1766408320"/>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766411456"/>
        <c:crosses val="autoZero"/>
        <c:crossBetween val="between"/>
        <c:majorUnit val="2000000"/>
      </c:valAx>
      <c:catAx>
        <c:axId val="-1766408712"/>
        <c:scaling>
          <c:orientation val="minMax"/>
        </c:scaling>
        <c:delete val="1"/>
        <c:axPos val="b"/>
        <c:numFmt formatCode="General" sourceLinked="1"/>
        <c:majorTickMark val="out"/>
        <c:minorTickMark val="none"/>
        <c:tickLblPos val="nextTo"/>
        <c:crossAx val="-1766407928"/>
        <c:crosses val="autoZero"/>
        <c:auto val="1"/>
        <c:lblAlgn val="ctr"/>
        <c:lblOffset val="100"/>
        <c:noMultiLvlLbl val="0"/>
      </c:catAx>
      <c:valAx>
        <c:axId val="-1766407928"/>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766408712"/>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comercial'!$D$7:$D$26</c:f>
              <c:numCache>
                <c:formatCode>#,##0</c:formatCode>
                <c:ptCount val="20"/>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numCache>
            </c:numRef>
          </c:val>
          <c:smooth val="0"/>
        </c:ser>
        <c:ser>
          <c:idx val="3"/>
          <c:order val="1"/>
          <c:tx>
            <c:v>PREPAGO</c:v>
          </c:tx>
          <c:spPr>
            <a:ln w="28575" cap="rnd">
              <a:solidFill>
                <a:srgbClr val="C0000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comercial'!$G$7:$G$26</c:f>
              <c:numCache>
                <c:formatCode>#,##0</c:formatCode>
                <c:ptCount val="20"/>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numCache>
            </c:numRef>
          </c:val>
          <c:smooth val="0"/>
        </c:ser>
        <c:dLbls>
          <c:showLegendKey val="0"/>
          <c:showVal val="0"/>
          <c:showCatName val="0"/>
          <c:showSerName val="0"/>
          <c:showPercent val="0"/>
          <c:showBubbleSize val="0"/>
        </c:dLbls>
        <c:smooth val="0"/>
        <c:axId val="-1766409104"/>
        <c:axId val="-1766405968"/>
      </c:lineChart>
      <c:catAx>
        <c:axId val="-176640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1766405968"/>
        <c:crosses val="autoZero"/>
        <c:auto val="1"/>
        <c:lblAlgn val="ctr"/>
        <c:lblOffset val="100"/>
        <c:noMultiLvlLbl val="0"/>
      </c:catAx>
      <c:valAx>
        <c:axId val="-176640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76640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Jun. 2020)</a:t>
            </a:r>
            <a:endParaRPr lang="es-CL">
              <a:solidFill>
                <a:schemeClr val="tx2"/>
              </a:solidFill>
            </a:endParaRPr>
          </a:p>
        </c:rich>
      </c:tx>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extLst>
            </c:dLbl>
            <c:dLbl>
              <c:idx val="4"/>
              <c:showLegendKey val="0"/>
              <c:showVal val="1"/>
              <c:showCatName val="1"/>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0.22019647185886251</c:v>
                </c:pt>
                <c:pt idx="1">
                  <c:v>0.30651251028118742</c:v>
                </c:pt>
                <c:pt idx="2">
                  <c:v>0.25315091842261417</c:v>
                </c:pt>
                <c:pt idx="3">
                  <c:v>0.19984183673511313</c:v>
                </c:pt>
                <c:pt idx="4">
                  <c:v>2.0298262702222708E-2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días'!$B$7:$C$91</c:f>
              <c:multiLvlStrCache>
                <c:ptCount val="85"/>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pt idx="79">
                    <c:v>Oct</c:v>
                  </c:pt>
                  <c:pt idx="80">
                    <c:v>Nov</c:v>
                  </c:pt>
                  <c:pt idx="81">
                    <c:v>Dic</c:v>
                  </c:pt>
                  <c:pt idx="82">
                    <c:v>Ene</c:v>
                  </c:pt>
                  <c:pt idx="83">
                    <c:v>Feb</c:v>
                  </c:pt>
                  <c:pt idx="84">
                    <c:v>Mar</c:v>
                  </c:pt>
                </c:lvl>
                <c:lvl>
                  <c:pt idx="0">
                    <c:v>2013</c:v>
                  </c:pt>
                  <c:pt idx="10">
                    <c:v>2014</c:v>
                  </c:pt>
                  <c:pt idx="22">
                    <c:v>2015</c:v>
                  </c:pt>
                  <c:pt idx="34">
                    <c:v>2016</c:v>
                  </c:pt>
                  <c:pt idx="46">
                    <c:v>2017</c:v>
                  </c:pt>
                  <c:pt idx="58">
                    <c:v>2018</c:v>
                  </c:pt>
                  <c:pt idx="70">
                    <c:v>2019</c:v>
                  </c:pt>
                  <c:pt idx="82">
                    <c:v>2020</c:v>
                  </c:pt>
                </c:lvl>
              </c:multiLvlStrCache>
            </c:multiLvlStrRef>
          </c:cat>
          <c:val>
            <c:numRef>
              <c:f>'3.9.Abonados 90 días'!$D$7:$D$91</c:f>
              <c:numCache>
                <c:formatCode>#,##0_ ;\-#,##0\ </c:formatCode>
                <c:ptCount val="85"/>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pt idx="79">
                  <c:v>29467889</c:v>
                </c:pt>
                <c:pt idx="80">
                  <c:v>29266254</c:v>
                </c:pt>
                <c:pt idx="81">
                  <c:v>29183632</c:v>
                </c:pt>
                <c:pt idx="82">
                  <c:v>29079792</c:v>
                </c:pt>
                <c:pt idx="83">
                  <c:v>28981844</c:v>
                </c:pt>
                <c:pt idx="84">
                  <c:v>28841431</c:v>
                </c:pt>
              </c:numCache>
            </c:numRef>
          </c:val>
        </c:ser>
        <c:dLbls>
          <c:showLegendKey val="0"/>
          <c:showVal val="0"/>
          <c:showCatName val="0"/>
          <c:showSerName val="0"/>
          <c:showPercent val="0"/>
          <c:showBubbleSize val="0"/>
        </c:dLbls>
        <c:gapWidth val="150"/>
        <c:axId val="-1766410672"/>
        <c:axId val="-1766407144"/>
      </c:barChart>
      <c:catAx>
        <c:axId val="-176641067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1766407144"/>
        <c:crosses val="autoZero"/>
        <c:auto val="1"/>
        <c:lblAlgn val="ctr"/>
        <c:lblOffset val="100"/>
        <c:noMultiLvlLbl val="0"/>
      </c:catAx>
      <c:valAx>
        <c:axId val="-1766407144"/>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766410672"/>
        <c:crosses val="autoZero"/>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159</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159</xdr:row>
      <xdr:rowOff>66261</xdr:rowOff>
    </xdr:from>
    <xdr:to>
      <xdr:col>10</xdr:col>
      <xdr:colOff>289887</xdr:colOff>
      <xdr:row>181</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159</xdr:row>
      <xdr:rowOff>149087</xdr:rowOff>
    </xdr:from>
    <xdr:to>
      <xdr:col>4</xdr:col>
      <xdr:colOff>729963</xdr:colOff>
      <xdr:row>182</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159</xdr:row>
      <xdr:rowOff>157369</xdr:rowOff>
    </xdr:from>
    <xdr:to>
      <xdr:col>9</xdr:col>
      <xdr:colOff>74489</xdr:colOff>
      <xdr:row>182</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158</xdr:row>
      <xdr:rowOff>152400</xdr:rowOff>
    </xdr:from>
    <xdr:to>
      <xdr:col>4</xdr:col>
      <xdr:colOff>824408</xdr:colOff>
      <xdr:row>185</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158</xdr:row>
      <xdr:rowOff>152401</xdr:rowOff>
    </xdr:from>
    <xdr:to>
      <xdr:col>7</xdr:col>
      <xdr:colOff>1173481</xdr:colOff>
      <xdr:row>185</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152</xdr:row>
      <xdr:rowOff>165229</xdr:rowOff>
    </xdr:from>
    <xdr:to>
      <xdr:col>6</xdr:col>
      <xdr:colOff>203600</xdr:colOff>
      <xdr:row>173</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153</xdr:row>
      <xdr:rowOff>0</xdr:rowOff>
    </xdr:from>
    <xdr:to>
      <xdr:col>10</xdr:col>
      <xdr:colOff>531458</xdr:colOff>
      <xdr:row>173</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157</xdr:row>
      <xdr:rowOff>139390</xdr:rowOff>
    </xdr:from>
    <xdr:to>
      <xdr:col>5</xdr:col>
      <xdr:colOff>460291</xdr:colOff>
      <xdr:row>181</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157</xdr:row>
      <xdr:rowOff>151005</xdr:rowOff>
    </xdr:from>
    <xdr:to>
      <xdr:col>9</xdr:col>
      <xdr:colOff>867240</xdr:colOff>
      <xdr:row>181</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159</xdr:row>
      <xdr:rowOff>60877</xdr:rowOff>
    </xdr:from>
    <xdr:to>
      <xdr:col>5</xdr:col>
      <xdr:colOff>332133</xdr:colOff>
      <xdr:row>177</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159</xdr:row>
      <xdr:rowOff>60877</xdr:rowOff>
    </xdr:from>
    <xdr:to>
      <xdr:col>10</xdr:col>
      <xdr:colOff>257175</xdr:colOff>
      <xdr:row>177</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159</xdr:row>
      <xdr:rowOff>32301</xdr:rowOff>
    </xdr:from>
    <xdr:to>
      <xdr:col>5</xdr:col>
      <xdr:colOff>394667</xdr:colOff>
      <xdr:row>181</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159</xdr:row>
      <xdr:rowOff>28575</xdr:rowOff>
    </xdr:from>
    <xdr:to>
      <xdr:col>10</xdr:col>
      <xdr:colOff>161926</xdr:colOff>
      <xdr:row>181</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100</xdr:row>
      <xdr:rowOff>49695</xdr:rowOff>
    </xdr:from>
    <xdr:to>
      <xdr:col>4</xdr:col>
      <xdr:colOff>339587</xdr:colOff>
      <xdr:row>114</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18/08/20.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100</xdr:row>
      <xdr:rowOff>66261</xdr:rowOff>
    </xdr:from>
    <xdr:to>
      <xdr:col>10</xdr:col>
      <xdr:colOff>289887</xdr:colOff>
      <xdr:row>114</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8"/>
  <sheetViews>
    <sheetView showGridLines="0" topLeftCell="A138" zoomScaleSheetLayoutView="100" workbookViewId="0">
      <selection activeCell="F148" sqref="F148:F153"/>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77" t="s">
        <v>18</v>
      </c>
      <c r="E6" s="178" t="s">
        <v>14</v>
      </c>
      <c r="F6" s="179"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+D39</f>
        <v>19852242</v>
      </c>
      <c r="E17" s="33">
        <f t="shared" si="0"/>
        <v>0.20680686213189947</v>
      </c>
      <c r="F17" s="142">
        <f>+F39</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+D51</f>
        <v>22315248</v>
      </c>
      <c r="E18" s="33">
        <f t="shared" si="0"/>
        <v>0.12406689380474001</v>
      </c>
      <c r="F18" s="142">
        <f>+F51</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+D63</f>
        <v>23940973</v>
      </c>
      <c r="E19" s="33">
        <f t="shared" si="0"/>
        <v>7.285265214171055E-2</v>
      </c>
      <c r="F19" s="142">
        <f>+F63</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+D75</f>
        <v>23661339</v>
      </c>
      <c r="E20" s="33">
        <f t="shared" ref="E20:E26" si="1">+D20/D19-1</f>
        <v>-1.1680143492914796E-2</v>
      </c>
      <c r="F20" s="142">
        <f>+F75</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+D87</f>
        <v>23680718</v>
      </c>
      <c r="E21" s="33">
        <f t="shared" si="1"/>
        <v>8.1901535665407366E-4</v>
      </c>
      <c r="F21" s="142">
        <f>+F87</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+D99</f>
        <v>23206353</v>
      </c>
      <c r="E22" s="33">
        <f t="shared" si="1"/>
        <v>-2.0031698363199957E-2</v>
      </c>
      <c r="F22" s="142">
        <f>+F99</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+D111</f>
        <v>23302603</v>
      </c>
      <c r="E23" s="33">
        <f t="shared" si="1"/>
        <v>4.1475711414025174E-3</v>
      </c>
      <c r="F23" s="142">
        <f>+F111</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+D123</f>
        <v>23013147</v>
      </c>
      <c r="E24" s="33">
        <f t="shared" si="1"/>
        <v>-1.2421616589357032E-2</v>
      </c>
      <c r="F24" s="142">
        <f>+F123</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x14ac:dyDescent="0.2">
      <c r="A25" s="23"/>
      <c r="B25" s="42">
        <v>2018</v>
      </c>
      <c r="C25" s="43" t="s">
        <v>11</v>
      </c>
      <c r="D25" s="139">
        <f>+D135</f>
        <v>25178981</v>
      </c>
      <c r="E25" s="33">
        <f t="shared" si="1"/>
        <v>9.4112899900217872E-2</v>
      </c>
      <c r="F25" s="142">
        <f>+F135</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13.15" customHeight="1" thickBot="1" x14ac:dyDescent="0.25">
      <c r="A26" s="23"/>
      <c r="B26" s="44">
        <v>2019</v>
      </c>
      <c r="C26" s="45" t="s">
        <v>11</v>
      </c>
      <c r="D26" s="197">
        <f>+D147</f>
        <v>25051668</v>
      </c>
      <c r="E26" s="33">
        <f t="shared" si="1"/>
        <v>-5.0563205873979111E-3</v>
      </c>
      <c r="F26" s="143">
        <f>+F147</f>
        <v>129.91741899228845</v>
      </c>
      <c r="G26" s="121"/>
      <c r="H26" s="37"/>
      <c r="I26" s="27"/>
      <c r="J26" s="7"/>
      <c r="K26" s="7"/>
      <c r="L26" s="7"/>
      <c r="M26" s="7"/>
      <c r="N26" s="7"/>
      <c r="O26" s="7"/>
      <c r="P26" s="7"/>
      <c r="Q26" s="7"/>
      <c r="R26" s="7"/>
      <c r="S26" s="7"/>
      <c r="T26" s="7"/>
      <c r="U26" s="7"/>
      <c r="V26" s="7"/>
      <c r="W26" s="7"/>
      <c r="X26" s="7"/>
      <c r="Y26" s="7"/>
      <c r="Z26" s="7"/>
      <c r="AA26" s="7"/>
      <c r="AB26" s="7"/>
      <c r="AC26" s="7"/>
      <c r="AD26" s="23"/>
      <c r="AE26" s="23"/>
    </row>
    <row r="27" spans="1:31" ht="24.75" thickBot="1" x14ac:dyDescent="0.25">
      <c r="A27" s="23"/>
      <c r="B27" s="175" t="s">
        <v>13</v>
      </c>
      <c r="C27" s="176" t="s">
        <v>19</v>
      </c>
      <c r="D27" s="180" t="s">
        <v>20</v>
      </c>
      <c r="E27" s="181" t="s">
        <v>15</v>
      </c>
      <c r="F27" s="182" t="s">
        <v>0</v>
      </c>
      <c r="G27" s="121"/>
      <c r="H27" s="6"/>
      <c r="I27" s="27"/>
      <c r="J27" s="6"/>
      <c r="K27" s="6"/>
      <c r="L27" s="6"/>
      <c r="M27" s="6"/>
      <c r="N27" s="6"/>
      <c r="O27" s="6"/>
      <c r="P27" s="6"/>
      <c r="Q27" s="6"/>
      <c r="R27" s="6"/>
      <c r="S27" s="6"/>
      <c r="T27" s="6"/>
      <c r="U27" s="6"/>
      <c r="V27" s="6"/>
      <c r="W27" s="6"/>
      <c r="X27" s="6"/>
      <c r="Y27" s="6"/>
      <c r="Z27" s="6"/>
      <c r="AA27" s="6"/>
      <c r="AB27" s="6"/>
      <c r="AC27" s="6"/>
      <c r="AD27" s="23"/>
      <c r="AE27" s="23"/>
    </row>
    <row r="28" spans="1:31" x14ac:dyDescent="0.2">
      <c r="A28" s="23"/>
      <c r="B28" s="42">
        <v>2010</v>
      </c>
      <c r="C28" s="43" t="s">
        <v>1</v>
      </c>
      <c r="D28" s="144">
        <v>16529922</v>
      </c>
      <c r="E28" s="33">
        <f>+D28/D16-1</f>
        <v>4.8448583341393903E-3</v>
      </c>
      <c r="F28" s="142">
        <v>97.090014115709451</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
      <c r="A29" s="23"/>
      <c r="B29" s="42"/>
      <c r="C29" s="43" t="s">
        <v>33</v>
      </c>
      <c r="D29" s="144">
        <v>16584476</v>
      </c>
      <c r="E29" s="33">
        <f t="shared" ref="E29:E42" si="2">+D29/D28-1</f>
        <v>3.3003180535273735E-3</v>
      </c>
      <c r="F29" s="142">
        <v>97.33164365504102</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2</v>
      </c>
      <c r="D30" s="144">
        <v>17078574</v>
      </c>
      <c r="E30" s="33">
        <f t="shared" si="2"/>
        <v>2.9792801412598102E-2</v>
      </c>
      <c r="F30" s="142">
        <v>100.15041115088495</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3</v>
      </c>
      <c r="D31" s="144">
        <v>17122798</v>
      </c>
      <c r="E31" s="33">
        <f t="shared" si="2"/>
        <v>2.5894433575075482E-3</v>
      </c>
      <c r="F31" s="142">
        <v>100.32865154779699</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4</v>
      </c>
      <c r="D32" s="144">
        <v>17456691</v>
      </c>
      <c r="E32" s="33">
        <f t="shared" si="2"/>
        <v>1.9499908834992974E-2</v>
      </c>
      <c r="F32" s="142">
        <v>102.20250980482611</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5</v>
      </c>
      <c r="D33" s="144">
        <v>17560635</v>
      </c>
      <c r="E33" s="33">
        <f t="shared" si="2"/>
        <v>5.9543930748386931E-3</v>
      </c>
      <c r="F33" s="142">
        <v>102.72816483881293</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6</v>
      </c>
      <c r="D34" s="144">
        <v>17778139</v>
      </c>
      <c r="E34" s="33">
        <f t="shared" si="2"/>
        <v>1.2385884678999259E-2</v>
      </c>
      <c r="F34" s="142">
        <v>103.92243679198438</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7</v>
      </c>
      <c r="D35" s="144">
        <v>18220424</v>
      </c>
      <c r="E35" s="33">
        <f t="shared" si="2"/>
        <v>2.4878025759614175E-2</v>
      </c>
      <c r="F35" s="142">
        <v>106.42789159736199</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8</v>
      </c>
      <c r="D36" s="144">
        <v>18310429</v>
      </c>
      <c r="E36" s="33">
        <f t="shared" si="2"/>
        <v>4.9397862530531356E-3</v>
      </c>
      <c r="F36" s="142">
        <v>106.87341801243294</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9</v>
      </c>
      <c r="D37" s="144">
        <v>18735547</v>
      </c>
      <c r="E37" s="33">
        <f t="shared" si="2"/>
        <v>2.3217260502197856E-2</v>
      </c>
      <c r="F37" s="142">
        <v>109.27278223846642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10</v>
      </c>
      <c r="D38" s="144">
        <v>18864459</v>
      </c>
      <c r="E38" s="33">
        <f t="shared" si="2"/>
        <v>6.8806104246650346E-3</v>
      </c>
      <c r="F38" s="142">
        <v>109.94226165896492</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ht="13.5" thickBot="1" x14ac:dyDescent="0.25">
      <c r="A39" s="23"/>
      <c r="B39" s="44"/>
      <c r="C39" s="45" t="s">
        <v>11</v>
      </c>
      <c r="D39" s="145">
        <v>19852242</v>
      </c>
      <c r="E39" s="65">
        <f t="shared" si="2"/>
        <v>5.2362116507025158E-2</v>
      </c>
      <c r="F39" s="143">
        <v>115.61250308471438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
      <c r="A40" s="23"/>
      <c r="B40" s="40">
        <v>2011</v>
      </c>
      <c r="C40" s="41" t="s">
        <v>1</v>
      </c>
      <c r="D40" s="146">
        <v>19932052</v>
      </c>
      <c r="E40" s="66">
        <f t="shared" si="2"/>
        <v>4.0202008417991042E-3</v>
      </c>
      <c r="F40" s="141">
        <v>115.9905024246458</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2"/>
      <c r="C41" s="43" t="s">
        <v>33</v>
      </c>
      <c r="D41" s="147">
        <v>20014576</v>
      </c>
      <c r="E41" s="33">
        <f t="shared" si="2"/>
        <v>4.1402661401845897E-3</v>
      </c>
      <c r="F41" s="142">
        <v>116.38371872708844</v>
      </c>
      <c r="G41" s="121"/>
      <c r="H41" s="7"/>
      <c r="I41" s="27"/>
      <c r="J41" s="7"/>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2</v>
      </c>
      <c r="D42" s="147">
        <v>20291078</v>
      </c>
      <c r="E42" s="33">
        <f t="shared" si="2"/>
        <v>1.3815031604966332E-2</v>
      </c>
      <c r="F42" s="142">
        <v>117.90347782981088</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3</v>
      </c>
      <c r="D43" s="147">
        <v>20440940</v>
      </c>
      <c r="E43" s="33">
        <f t="shared" ref="E43:E48" si="3">+D43/D42-1</f>
        <v>7.385610562435474E-3</v>
      </c>
      <c r="F43" s="142">
        <v>118.68566317669374</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4</v>
      </c>
      <c r="D44" s="147">
        <v>20686066</v>
      </c>
      <c r="E44" s="33">
        <f t="shared" si="3"/>
        <v>1.1991914266173742E-2</v>
      </c>
      <c r="F44" s="142">
        <v>120.01939880013369</v>
      </c>
      <c r="G44" s="121"/>
      <c r="H44" s="90"/>
      <c r="I44" s="27"/>
      <c r="J44" s="90"/>
      <c r="K44" s="7"/>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5</v>
      </c>
      <c r="D45" s="147">
        <v>20799057</v>
      </c>
      <c r="E45" s="33">
        <f t="shared" si="3"/>
        <v>5.4621792273117364E-3</v>
      </c>
      <c r="F45" s="142">
        <v>120.58507865924177</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6</v>
      </c>
      <c r="D46" s="147">
        <v>21011713</v>
      </c>
      <c r="E46" s="33">
        <f t="shared" si="3"/>
        <v>1.022430968865562E-2</v>
      </c>
      <c r="F46" s="142">
        <v>121.72730344057736</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7</v>
      </c>
      <c r="D47" s="147">
        <v>21146494</v>
      </c>
      <c r="E47" s="33">
        <f t="shared" si="3"/>
        <v>6.4145650571183488E-3</v>
      </c>
      <c r="F47" s="142">
        <v>122.41701085475705</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8</v>
      </c>
      <c r="D48" s="147">
        <v>21421321</v>
      </c>
      <c r="E48" s="33">
        <f t="shared" si="3"/>
        <v>1.2996338778428207E-2</v>
      </c>
      <c r="F48" s="142">
        <v>123.91581648516691</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9</v>
      </c>
      <c r="D49" s="147">
        <v>21499466</v>
      </c>
      <c r="E49" s="33">
        <f t="shared" ref="E49:E54" si="4">+D49/D48-1</f>
        <v>3.6480009799582103E-3</v>
      </c>
      <c r="F49" s="142">
        <v>124.27549536575756</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10</v>
      </c>
      <c r="D50" s="147">
        <v>21641793</v>
      </c>
      <c r="E50" s="33">
        <f t="shared" si="4"/>
        <v>6.6200248880599055E-3</v>
      </c>
      <c r="F50" s="142">
        <v>125.00536263617769</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ht="13.5" thickBot="1" x14ac:dyDescent="0.25">
      <c r="A51" s="23"/>
      <c r="B51" s="44"/>
      <c r="C51" s="45" t="s">
        <v>11</v>
      </c>
      <c r="D51" s="148">
        <v>22315248</v>
      </c>
      <c r="E51" s="65">
        <f t="shared" si="4"/>
        <v>3.1118262705867261E-2</v>
      </c>
      <c r="F51" s="143">
        <v>128.79972572283452</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
      <c r="A52" s="23"/>
      <c r="B52" s="40">
        <v>2012</v>
      </c>
      <c r="C52" s="41" t="s">
        <v>1</v>
      </c>
      <c r="D52" s="146">
        <v>22578030</v>
      </c>
      <c r="E52" s="66">
        <f t="shared" si="4"/>
        <v>1.1775894222640915E-2</v>
      </c>
      <c r="F52" s="141">
        <v>130.21988875744208</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2"/>
      <c r="C53" s="43" t="s">
        <v>33</v>
      </c>
      <c r="D53" s="147">
        <v>22171186</v>
      </c>
      <c r="E53" s="33">
        <f t="shared" si="4"/>
        <v>-1.8019464054215506E-2</v>
      </c>
      <c r="F53" s="142">
        <v>127.77870780007794</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2</v>
      </c>
      <c r="D54" s="147">
        <v>22591824</v>
      </c>
      <c r="E54" s="33">
        <f t="shared" si="4"/>
        <v>1.8972282312727851E-2</v>
      </c>
      <c r="F54" s="142">
        <v>130.10661949650662</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3</v>
      </c>
      <c r="D55" s="147">
        <v>22561623</v>
      </c>
      <c r="E55" s="33">
        <f>+D55/D54-1</f>
        <v>-1.3368110516441822E-3</v>
      </c>
      <c r="F55" s="142">
        <v>129.8366205774704</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4</v>
      </c>
      <c r="D56" s="147">
        <v>22614211</v>
      </c>
      <c r="E56" s="33">
        <f>+D56/D55-1</f>
        <v>2.3308606832053158E-3</v>
      </c>
      <c r="F56" s="142">
        <v>130.04309906516932</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5</v>
      </c>
      <c r="D57" s="147">
        <v>22318493</v>
      </c>
      <c r="E57" s="33">
        <f>+D57/D56-1</f>
        <v>-1.3076644593083553E-2</v>
      </c>
      <c r="F57" s="142">
        <v>128.2478165656569</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6</v>
      </c>
      <c r="D58" s="147">
        <v>22863964</v>
      </c>
      <c r="E58" s="33">
        <f t="shared" ref="E58:E66" si="5">+D58/D57-1</f>
        <v>2.4440315033815274E-2</v>
      </c>
      <c r="F58" s="142">
        <v>131.28530273679658</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7</v>
      </c>
      <c r="D59" s="147">
        <v>23092268</v>
      </c>
      <c r="E59" s="33">
        <f t="shared" si="5"/>
        <v>9.9853201308399697E-3</v>
      </c>
      <c r="F59" s="142">
        <v>132.49847410774197</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8</v>
      </c>
      <c r="D60" s="147">
        <v>23025798</v>
      </c>
      <c r="E60" s="33">
        <f t="shared" si="5"/>
        <v>-2.8784526491724138E-3</v>
      </c>
      <c r="F60" s="142">
        <v>132.01975411492089</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9</v>
      </c>
      <c r="D61" s="147">
        <v>23147873</v>
      </c>
      <c r="E61" s="33">
        <f t="shared" si="5"/>
        <v>5.3016620748604915E-3</v>
      </c>
      <c r="F61" s="142">
        <v>132.6219768792584</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42"/>
      <c r="C62" s="43" t="s">
        <v>10</v>
      </c>
      <c r="D62" s="147">
        <v>23152587</v>
      </c>
      <c r="E62" s="33">
        <f t="shared" si="5"/>
        <v>2.0364722063237473E-4</v>
      </c>
      <c r="F62" s="142">
        <v>132.55140748927653</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ht="13.5" thickBot="1" x14ac:dyDescent="0.25">
      <c r="A63" s="23"/>
      <c r="B63" s="44"/>
      <c r="C63" s="45" t="s">
        <v>11</v>
      </c>
      <c r="D63" s="148">
        <v>23940973</v>
      </c>
      <c r="E63" s="65">
        <f t="shared" si="5"/>
        <v>3.405174549176726E-2</v>
      </c>
      <c r="F63" s="143">
        <v>136.96426244753016</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
      <c r="A64" s="23"/>
      <c r="B64" s="40">
        <v>2013</v>
      </c>
      <c r="C64" s="41" t="s">
        <v>1</v>
      </c>
      <c r="D64" s="146">
        <v>23980013</v>
      </c>
      <c r="E64" s="66">
        <f t="shared" si="5"/>
        <v>1.6306772494167898E-3</v>
      </c>
      <c r="F64" s="141">
        <v>137.086839077474</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2"/>
      <c r="C65" s="43" t="s">
        <v>33</v>
      </c>
      <c r="D65" s="147">
        <v>23822519</v>
      </c>
      <c r="E65" s="33">
        <f t="shared" si="5"/>
        <v>-6.5677195421036672E-3</v>
      </c>
      <c r="F65" s="142">
        <v>136.08653205692852</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2</v>
      </c>
      <c r="D66" s="147">
        <v>23888528</v>
      </c>
      <c r="E66" s="33">
        <f t="shared" si="5"/>
        <v>2.7708656670606402E-3</v>
      </c>
      <c r="F66" s="142">
        <v>136.36352051055263</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3</v>
      </c>
      <c r="D67" s="147">
        <v>24068662</v>
      </c>
      <c r="E67" s="33">
        <f t="shared" ref="E67:E78" si="6">+D67/D66-1</f>
        <v>7.5406069390295816E-3</v>
      </c>
      <c r="F67" s="142">
        <v>137.29108826063131</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4</v>
      </c>
      <c r="D68" s="147">
        <v>24197528</v>
      </c>
      <c r="E68" s="33">
        <f t="shared" si="6"/>
        <v>5.3540990355009921E-3</v>
      </c>
      <c r="F68" s="142">
        <v>137.92507153278396</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5</v>
      </c>
      <c r="D69" s="147">
        <v>24251512</v>
      </c>
      <c r="E69" s="33">
        <f t="shared" si="6"/>
        <v>2.2309716926456336E-3</v>
      </c>
      <c r="F69" s="142">
        <v>138.13161441867433</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6</v>
      </c>
      <c r="D70" s="147">
        <v>24050823</v>
      </c>
      <c r="E70" s="33">
        <f t="shared" si="6"/>
        <v>-8.275319081136101E-3</v>
      </c>
      <c r="F70" s="142">
        <v>136.88834849617132</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7</v>
      </c>
      <c r="D71" s="147">
        <v>23764600</v>
      </c>
      <c r="E71" s="33">
        <f t="shared" si="6"/>
        <v>-1.190075699280646E-2</v>
      </c>
      <c r="F71" s="142">
        <v>135.16042772004545</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8</v>
      </c>
      <c r="D72" s="147">
        <v>23370324</v>
      </c>
      <c r="E72" s="33">
        <f t="shared" si="6"/>
        <v>-1.6590895702010555E-2</v>
      </c>
      <c r="F72" s="142">
        <v>132.82093126556674</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9</v>
      </c>
      <c r="D73" s="147">
        <v>23447268</v>
      </c>
      <c r="E73" s="33">
        <f t="shared" si="6"/>
        <v>3.2923805420925767E-3</v>
      </c>
      <c r="F73" s="142">
        <v>133.16098697437246</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43" t="s">
        <v>10</v>
      </c>
      <c r="D74" s="147">
        <v>23078999</v>
      </c>
      <c r="E74" s="33">
        <f t="shared" si="6"/>
        <v>-1.5706264798099334E-2</v>
      </c>
      <c r="F74" s="142">
        <v>130.97395079680328</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ht="13.5" thickBot="1" x14ac:dyDescent="0.25">
      <c r="A75" s="23"/>
      <c r="B75" s="44"/>
      <c r="C75" s="45" t="s">
        <v>11</v>
      </c>
      <c r="D75" s="148">
        <v>23661339</v>
      </c>
      <c r="E75" s="65">
        <f t="shared" si="6"/>
        <v>2.5232463505024727E-2</v>
      </c>
      <c r="F75" s="143">
        <v>134.18090299261195</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
      <c r="A76" s="23"/>
      <c r="B76" s="40">
        <v>2014</v>
      </c>
      <c r="C76" s="41" t="s">
        <v>1</v>
      </c>
      <c r="D76" s="146">
        <v>23436531</v>
      </c>
      <c r="E76" s="66">
        <f t="shared" si="6"/>
        <v>-9.5010683883950398E-3</v>
      </c>
      <c r="F76" s="141">
        <v>132.80926856524721</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2"/>
      <c r="C77" s="43" t="s">
        <v>33</v>
      </c>
      <c r="D77" s="147">
        <v>23198165</v>
      </c>
      <c r="E77" s="33">
        <f t="shared" si="6"/>
        <v>-1.0170703164218309E-2</v>
      </c>
      <c r="F77" s="142">
        <v>131.36285606042992</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2</v>
      </c>
      <c r="D78" s="147">
        <v>23746630</v>
      </c>
      <c r="E78" s="33">
        <f t="shared" si="6"/>
        <v>2.3642602766210219E-2</v>
      </c>
      <c r="F78" s="142">
        <v>134.3708480146654</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3</v>
      </c>
      <c r="D79" s="147">
        <v>23380937</v>
      </c>
      <c r="E79" s="33">
        <f t="shared" ref="E79:E90" si="7">+D79/D78-1</f>
        <v>-1.5399785148461076E-2</v>
      </c>
      <c r="F79" s="142">
        <v>132.20544343616328</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4</v>
      </c>
      <c r="D80" s="147">
        <v>23395959</v>
      </c>
      <c r="E80" s="33">
        <f t="shared" si="7"/>
        <v>6.4248922102660977E-4</v>
      </c>
      <c r="F80" s="142">
        <v>132.19433952387652</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5</v>
      </c>
      <c r="D81" s="147">
        <v>23364168</v>
      </c>
      <c r="E81" s="33">
        <f t="shared" si="7"/>
        <v>-1.358824402111547E-3</v>
      </c>
      <c r="F81" s="142">
        <v>131.91893582091666</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6</v>
      </c>
      <c r="D82" s="147">
        <v>23422182</v>
      </c>
      <c r="E82" s="33">
        <f t="shared" si="7"/>
        <v>2.4830329930858319E-3</v>
      </c>
      <c r="F82" s="142">
        <v>131.32951867463404</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7</v>
      </c>
      <c r="D83" s="147">
        <v>23090946</v>
      </c>
      <c r="E83" s="33">
        <f t="shared" si="7"/>
        <v>-1.4141978744764305E-2</v>
      </c>
      <c r="F83" s="142">
        <v>129.35901647926579</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8</v>
      </c>
      <c r="D84" s="147">
        <v>22979461</v>
      </c>
      <c r="E84" s="33">
        <f t="shared" si="7"/>
        <v>-4.8280828338518322E-3</v>
      </c>
      <c r="F84" s="142">
        <v>128.62196121215271</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9</v>
      </c>
      <c r="D85" s="147">
        <v>22923335</v>
      </c>
      <c r="E85" s="33">
        <f t="shared" si="7"/>
        <v>-2.4424419702446798E-3</v>
      </c>
      <c r="F85" s="142">
        <v>128.19578105981572</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43" t="s">
        <v>10</v>
      </c>
      <c r="D86" s="147">
        <v>22796522</v>
      </c>
      <c r="E86" s="33">
        <f t="shared" si="7"/>
        <v>-5.5320484563000649E-3</v>
      </c>
      <c r="F86" s="142">
        <v>127.37538143537105</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ht="13.5" thickBot="1" x14ac:dyDescent="0.25">
      <c r="A87" s="23"/>
      <c r="B87" s="44"/>
      <c r="C87" s="45" t="s">
        <v>11</v>
      </c>
      <c r="D87" s="148">
        <v>23680718</v>
      </c>
      <c r="E87" s="65">
        <f t="shared" si="7"/>
        <v>3.8786442949499067E-2</v>
      </c>
      <c r="F87" s="143">
        <v>132.20049282827094</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
      <c r="A88" s="23"/>
      <c r="B88" s="40">
        <v>2015</v>
      </c>
      <c r="C88" s="41" t="s">
        <v>1</v>
      </c>
      <c r="D88" s="146">
        <v>23680737</v>
      </c>
      <c r="E88" s="66">
        <f t="shared" si="7"/>
        <v>8.0234053712047171E-7</v>
      </c>
      <c r="F88" s="141">
        <v>132.08547309579205</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2"/>
      <c r="C89" s="43" t="s">
        <v>33</v>
      </c>
      <c r="D89" s="147">
        <v>23208055</v>
      </c>
      <c r="E89" s="33">
        <f t="shared" si="7"/>
        <v>-1.9960611867780975E-2</v>
      </c>
      <c r="F89" s="142">
        <v>129.33633475249272</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2</v>
      </c>
      <c r="D90" s="147">
        <v>23631296</v>
      </c>
      <c r="E90" s="33">
        <f t="shared" si="7"/>
        <v>1.8236814761081854E-2</v>
      </c>
      <c r="F90" s="142">
        <v>131.58053140891818</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3</v>
      </c>
      <c r="D91" s="147">
        <v>23169365</v>
      </c>
      <c r="E91" s="33">
        <f t="shared" ref="E91:E102" si="8">+D91/D90-1</f>
        <v>-1.9547425583429701E-2</v>
      </c>
      <c r="F91" s="142">
        <v>128.89641754104125</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4</v>
      </c>
      <c r="D92" s="147">
        <v>22979354</v>
      </c>
      <c r="E92" s="33">
        <f t="shared" si="8"/>
        <v>-8.2009584639026745E-3</v>
      </c>
      <c r="F92" s="142">
        <v>127.72840198536537</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5</v>
      </c>
      <c r="D93" s="147">
        <v>22972848</v>
      </c>
      <c r="E93" s="33">
        <f t="shared" si="8"/>
        <v>-2.8312371183281115E-4</v>
      </c>
      <c r="F93" s="142">
        <v>127.5815213995774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6</v>
      </c>
      <c r="D94" s="147">
        <v>23264009</v>
      </c>
      <c r="E94" s="33">
        <f t="shared" si="8"/>
        <v>1.2674136006123327E-2</v>
      </c>
      <c r="F94" s="142">
        <v>129.08770010145224</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7</v>
      </c>
      <c r="D95" s="147">
        <v>23153965</v>
      </c>
      <c r="E95" s="33">
        <f t="shared" si="8"/>
        <v>-4.7302251301570841E-3</v>
      </c>
      <c r="F95" s="142">
        <v>128.36699251299518</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8</v>
      </c>
      <c r="D96" s="147">
        <v>22960140</v>
      </c>
      <c r="E96" s="33">
        <f t="shared" si="8"/>
        <v>-8.3711364338677763E-3</v>
      </c>
      <c r="F96" s="142">
        <v>127.18342975086725</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9</v>
      </c>
      <c r="D97" s="147">
        <v>23024628</v>
      </c>
      <c r="E97" s="33">
        <f t="shared" si="8"/>
        <v>2.8086936752127478E-3</v>
      </c>
      <c r="F97" s="142">
        <v>127.43154477126683</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42"/>
      <c r="C98" s="43" t="s">
        <v>10</v>
      </c>
      <c r="D98" s="147">
        <v>22920478</v>
      </c>
      <c r="E98" s="33">
        <f t="shared" si="8"/>
        <v>-4.523417273017416E-3</v>
      </c>
      <c r="F98" s="142">
        <v>126.74669363301786</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ht="13.5" thickBot="1" x14ac:dyDescent="0.25">
      <c r="A99" s="23"/>
      <c r="B99" s="44"/>
      <c r="C99" s="45" t="s">
        <v>11</v>
      </c>
      <c r="D99" s="148">
        <v>23206353</v>
      </c>
      <c r="E99" s="65">
        <f t="shared" si="8"/>
        <v>1.2472471123857076E-2</v>
      </c>
      <c r="F99" s="143">
        <v>128.21794818987445</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
      <c r="A100" s="23"/>
      <c r="B100" s="40">
        <v>2016</v>
      </c>
      <c r="C100" s="41" t="s">
        <v>1</v>
      </c>
      <c r="D100" s="146">
        <v>23190801</v>
      </c>
      <c r="E100" s="66">
        <f t="shared" si="8"/>
        <v>-6.7016131315422722E-4</v>
      </c>
      <c r="F100" s="141">
        <v>128.02269189621481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2"/>
      <c r="C101" s="43" t="s">
        <v>33</v>
      </c>
      <c r="D101" s="147">
        <v>22959477</v>
      </c>
      <c r="E101" s="33">
        <f t="shared" si="8"/>
        <v>-9.9748171699631794E-3</v>
      </c>
      <c r="F101" s="142">
        <v>126.6376344624741</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2</v>
      </c>
      <c r="D102" s="147">
        <v>23036966</v>
      </c>
      <c r="E102" s="33">
        <f t="shared" si="8"/>
        <v>3.3750333250186504E-3</v>
      </c>
      <c r="F102" s="142">
        <v>126.95680622672876</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3</v>
      </c>
      <c r="D103" s="147">
        <v>22703413</v>
      </c>
      <c r="E103" s="33">
        <f t="shared" ref="E103:E114" si="9">+D103/D102-1</f>
        <v>-1.4479033393546725E-2</v>
      </c>
      <c r="F103" s="142">
        <v>125.0121086127304</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4</v>
      </c>
      <c r="D104" s="147">
        <v>23193915</v>
      </c>
      <c r="E104" s="33">
        <f t="shared" si="9"/>
        <v>2.1604769291736048E-2</v>
      </c>
      <c r="F104" s="142">
        <v>127.60436501431876</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5</v>
      </c>
      <c r="D105" s="147">
        <v>22697882</v>
      </c>
      <c r="E105" s="33">
        <f t="shared" si="9"/>
        <v>-2.1386342064287134E-2</v>
      </c>
      <c r="F105" s="142">
        <v>124.76927623329162</v>
      </c>
      <c r="G105" s="121"/>
      <c r="H105" s="90"/>
      <c r="I105" s="27"/>
      <c r="J105" s="90" t="s">
        <v>72</v>
      </c>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6</v>
      </c>
      <c r="D106" s="147">
        <v>22934226</v>
      </c>
      <c r="E106" s="33">
        <f t="shared" si="9"/>
        <v>1.041260149294998E-2</v>
      </c>
      <c r="F106" s="142">
        <v>125.96341360214871</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7</v>
      </c>
      <c r="D107" s="147">
        <v>23065569</v>
      </c>
      <c r="E107" s="33">
        <f t="shared" si="9"/>
        <v>5.7269427797563832E-3</v>
      </c>
      <c r="F107" s="142">
        <v>126.57933782813184</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8</v>
      </c>
      <c r="D108" s="147">
        <v>22872303</v>
      </c>
      <c r="E108" s="33">
        <f t="shared" si="9"/>
        <v>-8.37898254320113E-3</v>
      </c>
      <c r="F108" s="142">
        <v>125.41432835607283</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9</v>
      </c>
      <c r="D109" s="147">
        <v>22651169</v>
      </c>
      <c r="E109" s="33">
        <f t="shared" si="9"/>
        <v>-9.6682000059198359E-3</v>
      </c>
      <c r="F109" s="142">
        <v>124.09857538718067</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
      <c r="A110" s="23"/>
      <c r="B110" s="42"/>
      <c r="C110" s="43" t="s">
        <v>10</v>
      </c>
      <c r="D110" s="147">
        <v>22530363</v>
      </c>
      <c r="E110" s="33">
        <f t="shared" si="9"/>
        <v>-5.3333229733087961E-3</v>
      </c>
      <c r="F110" s="142">
        <v>123.33421647834348</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ht="13.5" thickBot="1" x14ac:dyDescent="0.25">
      <c r="A111" s="23"/>
      <c r="B111" s="44"/>
      <c r="C111" s="45" t="s">
        <v>11</v>
      </c>
      <c r="D111" s="148">
        <v>23302603</v>
      </c>
      <c r="E111" s="65">
        <f t="shared" si="9"/>
        <v>3.4275524100521704E-2</v>
      </c>
      <c r="F111" s="143">
        <v>127.45572290348555</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
      <c r="A112" s="23"/>
      <c r="B112" s="40">
        <v>2017</v>
      </c>
      <c r="C112" s="41" t="s">
        <v>1</v>
      </c>
      <c r="D112" s="146">
        <v>23186886</v>
      </c>
      <c r="E112" s="66">
        <f t="shared" si="9"/>
        <v>-4.9658400823290316E-3</v>
      </c>
      <c r="F112" s="141">
        <v>126.60623924151204</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2"/>
      <c r="C113" s="43" t="s">
        <v>33</v>
      </c>
      <c r="D113" s="147">
        <v>22319357</v>
      </c>
      <c r="E113" s="33">
        <f t="shared" si="9"/>
        <v>-3.7414640327295356E-2</v>
      </c>
      <c r="F113" s="142">
        <v>121.72970569086952</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2</v>
      </c>
      <c r="D114" s="147">
        <v>22433238</v>
      </c>
      <c r="E114" s="33">
        <f t="shared" si="9"/>
        <v>5.1023423300231574E-3</v>
      </c>
      <c r="F114" s="142">
        <v>122.21081446912643</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3</v>
      </c>
      <c r="D115" s="147">
        <v>22331425</v>
      </c>
      <c r="E115" s="33">
        <f t="shared" ref="E115:E126" si="10">+D115/D114-1</f>
        <v>-4.538488826267506E-3</v>
      </c>
      <c r="F115" s="142">
        <v>121.51711814179151</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4</v>
      </c>
      <c r="D116" s="147">
        <v>22425042</v>
      </c>
      <c r="E116" s="33">
        <f t="shared" si="10"/>
        <v>4.1921641811930588E-3</v>
      </c>
      <c r="F116" s="142">
        <v>121.88722984721063</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5</v>
      </c>
      <c r="D117" s="147">
        <v>22307192</v>
      </c>
      <c r="E117" s="33">
        <f t="shared" si="10"/>
        <v>-5.2552855865330983E-3</v>
      </c>
      <c r="F117" s="142">
        <v>121.10841778510152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6</v>
      </c>
      <c r="D118" s="147">
        <v>22411404</v>
      </c>
      <c r="E118" s="33">
        <f t="shared" si="10"/>
        <v>4.6716771882360231E-3</v>
      </c>
      <c r="F118" s="142">
        <v>121.49159290594802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7</v>
      </c>
      <c r="D119" s="147">
        <v>22390254</v>
      </c>
      <c r="E119" s="33">
        <f t="shared" si="10"/>
        <v>-9.4371597602715962E-4</v>
      </c>
      <c r="F119" s="142">
        <v>121.19505411788542</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8</v>
      </c>
      <c r="D120" s="147">
        <v>22775182</v>
      </c>
      <c r="E120" s="33">
        <f t="shared" si="10"/>
        <v>1.7191765667330161E-2</v>
      </c>
      <c r="F120" s="142">
        <v>123.09415258669753</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9</v>
      </c>
      <c r="D121" s="147">
        <v>22754235</v>
      </c>
      <c r="E121" s="33">
        <f t="shared" si="10"/>
        <v>-9.1972920348126763E-4</v>
      </c>
      <c r="F121" s="142">
        <v>122.79720111907599</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
      <c r="A122" s="23"/>
      <c r="B122" s="42"/>
      <c r="C122" s="43" t="s">
        <v>10</v>
      </c>
      <c r="D122" s="147">
        <v>23019123</v>
      </c>
      <c r="E122" s="33">
        <f t="shared" si="10"/>
        <v>1.1641261505825229E-2</v>
      </c>
      <c r="F122" s="142">
        <v>124.04139291092145</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ht="13.5" thickBot="1" x14ac:dyDescent="0.25">
      <c r="A123" s="23"/>
      <c r="B123" s="44"/>
      <c r="C123" s="45" t="s">
        <v>11</v>
      </c>
      <c r="D123" s="148">
        <v>23013147</v>
      </c>
      <c r="E123" s="65">
        <f t="shared" si="10"/>
        <v>-2.5961023797471672E-4</v>
      </c>
      <c r="F123" s="143">
        <v>123.82446803316067</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
      <c r="A124" s="23"/>
      <c r="B124" s="40">
        <v>2018</v>
      </c>
      <c r="C124" s="41" t="s">
        <v>1</v>
      </c>
      <c r="D124" s="146">
        <v>23155498</v>
      </c>
      <c r="E124" s="66">
        <f t="shared" si="10"/>
        <v>6.1856381484897138E-3</v>
      </c>
      <c r="F124" s="141">
        <v>124.40508919860345</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2"/>
      <c r="C125" s="43" t="s">
        <v>33</v>
      </c>
      <c r="D125" s="147">
        <v>23195411</v>
      </c>
      <c r="E125" s="33">
        <f t="shared" si="10"/>
        <v>1.7236943036162966E-3</v>
      </c>
      <c r="F125" s="142">
        <v>124.43444531903553</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2</v>
      </c>
      <c r="D126" s="147">
        <v>23516084</v>
      </c>
      <c r="E126" s="33">
        <f t="shared" si="10"/>
        <v>1.3824846647468414E-2</v>
      </c>
      <c r="F126" s="142">
        <v>125.96765003637766</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3</v>
      </c>
      <c r="D127" s="147">
        <v>23505859</v>
      </c>
      <c r="E127" s="33">
        <f t="shared" ref="E127:E138" si="11">+D127/D126-1</f>
        <v>-4.3480878874224693E-4</v>
      </c>
      <c r="F127" s="142">
        <v>125.72643094213089</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4</v>
      </c>
      <c r="D128" s="147">
        <v>23545717</v>
      </c>
      <c r="E128" s="33">
        <f t="shared" si="11"/>
        <v>1.695662345290172E-3</v>
      </c>
      <c r="F128" s="142">
        <v>125.75340939961946</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5</v>
      </c>
      <c r="D129" s="147">
        <v>23534748</v>
      </c>
      <c r="E129" s="33">
        <f t="shared" si="11"/>
        <v>-4.6585967205836631E-4</v>
      </c>
      <c r="F129" s="142">
        <v>125.50925117344531</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6</v>
      </c>
      <c r="D130" s="147">
        <v>23502658</v>
      </c>
      <c r="E130" s="33">
        <f t="shared" si="11"/>
        <v>-1.3635157682588828E-3</v>
      </c>
      <c r="F130" s="142">
        <v>125.14023761115196</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7</v>
      </c>
      <c r="D131" s="147">
        <v>23956234</v>
      </c>
      <c r="E131" s="33">
        <f t="shared" si="11"/>
        <v>1.9298923551540392E-2</v>
      </c>
      <c r="F131" s="142">
        <v>127.35424677157035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8</v>
      </c>
      <c r="D132" s="147">
        <v>24117676</v>
      </c>
      <c r="E132" s="33">
        <f t="shared" si="11"/>
        <v>6.7390391995669763E-3</v>
      </c>
      <c r="F132" s="142">
        <v>128.01071147388365</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9</v>
      </c>
      <c r="D133" s="147">
        <v>24439967</v>
      </c>
      <c r="E133" s="33">
        <f t="shared" si="11"/>
        <v>1.3363269329930372E-2</v>
      </c>
      <c r="F133" s="142">
        <v>129.51751868123137</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
      <c r="A134" s="23"/>
      <c r="B134" s="42"/>
      <c r="C134" s="43" t="s">
        <v>10</v>
      </c>
      <c r="D134" s="147">
        <v>24675244</v>
      </c>
      <c r="E134" s="33">
        <f t="shared" si="11"/>
        <v>9.6267314927225289E-3</v>
      </c>
      <c r="F134" s="142">
        <v>130.55919812312302</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ht="13.5" thickBot="1" x14ac:dyDescent="0.25">
      <c r="A135" s="23"/>
      <c r="B135" s="44"/>
      <c r="C135" s="45" t="s">
        <v>11</v>
      </c>
      <c r="D135" s="148">
        <v>25178981</v>
      </c>
      <c r="E135" s="65">
        <f t="shared" si="11"/>
        <v>2.041467148207321E-2</v>
      </c>
      <c r="F135" s="143">
        <v>133.01583805707011</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
      <c r="A136" s="23"/>
      <c r="B136" s="40">
        <v>2019</v>
      </c>
      <c r="C136" s="41" t="s">
        <v>1</v>
      </c>
      <c r="D136" s="146">
        <v>25385829</v>
      </c>
      <c r="E136" s="66">
        <f t="shared" si="11"/>
        <v>8.2151060839197321E-3</v>
      </c>
      <c r="F136" s="141">
        <v>133.89883782179913</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2"/>
      <c r="C137" s="43" t="s">
        <v>33</v>
      </c>
      <c r="D137" s="147">
        <v>25212349</v>
      </c>
      <c r="E137" s="33">
        <f t="shared" si="11"/>
        <v>-6.8337338914556955E-3</v>
      </c>
      <c r="F137" s="142">
        <v>132.77615318809396</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2</v>
      </c>
      <c r="D138" s="147">
        <v>25731160</v>
      </c>
      <c r="E138" s="33">
        <f t="shared" si="11"/>
        <v>2.0577654228092657E-2</v>
      </c>
      <c r="F138" s="142">
        <v>135.29710711097641</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3</v>
      </c>
      <c r="D139" s="147">
        <v>25794086</v>
      </c>
      <c r="E139" s="33">
        <f t="shared" ref="E139:E150" si="12">+D139/D138-1</f>
        <v>2.4455174193467322E-3</v>
      </c>
      <c r="F139" s="142">
        <v>135.41685338512767</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
      <c r="A140" s="23"/>
      <c r="B140" s="42"/>
      <c r="C140" s="43" t="s">
        <v>4</v>
      </c>
      <c r="D140" s="147">
        <v>25738571</v>
      </c>
      <c r="E140" s="33">
        <f t="shared" si="12"/>
        <v>-2.1522375322777787E-3</v>
      </c>
      <c r="F140" s="142">
        <v>134.9153882456722</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
      <c r="A141" s="23"/>
      <c r="B141" s="42"/>
      <c r="C141" s="43" t="s">
        <v>5</v>
      </c>
      <c r="D141" s="147">
        <v>25700226</v>
      </c>
      <c r="E141" s="33">
        <f t="shared" si="12"/>
        <v>-1.4897874477957096E-3</v>
      </c>
      <c r="F141" s="142">
        <v>134.5053408094615</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
      <c r="A142" s="23"/>
      <c r="B142" s="42"/>
      <c r="C142" s="43" t="s">
        <v>6</v>
      </c>
      <c r="D142" s="147">
        <v>25691343</v>
      </c>
      <c r="E142" s="33">
        <f t="shared" si="12"/>
        <v>-3.4563898387507397E-4</v>
      </c>
      <c r="F142" s="142">
        <v>134.25327583208599</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x14ac:dyDescent="0.2">
      <c r="A143" s="23"/>
      <c r="B143" s="42"/>
      <c r="C143" s="43" t="s">
        <v>7</v>
      </c>
      <c r="D143" s="147">
        <v>25503232</v>
      </c>
      <c r="E143" s="33">
        <f t="shared" si="12"/>
        <v>-7.3219605530158161E-3</v>
      </c>
      <c r="F143" s="142">
        <v>133.06683221677142</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
      <c r="A144" s="23"/>
      <c r="B144" s="42"/>
      <c r="C144" s="43" t="s">
        <v>8</v>
      </c>
      <c r="D144" s="147">
        <v>25488834</v>
      </c>
      <c r="E144" s="33">
        <f t="shared" si="12"/>
        <v>-5.6455589628801039E-4</v>
      </c>
      <c r="F144" s="142">
        <v>132.78899683690875</v>
      </c>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
      <c r="A145" s="23"/>
      <c r="B145" s="42"/>
      <c r="C145" s="43" t="s">
        <v>9</v>
      </c>
      <c r="D145" s="147">
        <v>24852455</v>
      </c>
      <c r="E145" s="33">
        <f t="shared" si="12"/>
        <v>-2.4966971812049099E-2</v>
      </c>
      <c r="F145" s="142">
        <v>129.27660869670444</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x14ac:dyDescent="0.2">
      <c r="A146" s="23"/>
      <c r="B146" s="42"/>
      <c r="C146" s="43" t="s">
        <v>10</v>
      </c>
      <c r="D146" s="147">
        <v>24479286</v>
      </c>
      <c r="E146" s="33">
        <f t="shared" si="12"/>
        <v>-1.5015377756443016E-2</v>
      </c>
      <c r="F146" s="142">
        <v>127.14197123119497</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ht="13.5" thickBot="1" x14ac:dyDescent="0.25">
      <c r="A147" s="23"/>
      <c r="B147" s="44"/>
      <c r="C147" s="45" t="s">
        <v>11</v>
      </c>
      <c r="D147" s="148">
        <v>25051668</v>
      </c>
      <c r="E147" s="65">
        <f t="shared" si="12"/>
        <v>2.3382299630797965E-2</v>
      </c>
      <c r="F147" s="143">
        <v>129.91741899228845</v>
      </c>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x14ac:dyDescent="0.2">
      <c r="A148" s="23"/>
      <c r="B148" s="40">
        <v>2020</v>
      </c>
      <c r="C148" s="41" t="s">
        <v>1</v>
      </c>
      <c r="D148" s="146">
        <v>24991443</v>
      </c>
      <c r="E148" s="66">
        <f t="shared" si="12"/>
        <v>-2.4040315399357359E-3</v>
      </c>
      <c r="F148" s="141">
        <v>129.40874088569606</v>
      </c>
      <c r="G148" s="121"/>
      <c r="H148" s="90"/>
      <c r="I148" s="27"/>
      <c r="J148" s="90"/>
      <c r="K148" s="90"/>
      <c r="L148" s="7"/>
      <c r="M148" s="7"/>
      <c r="N148" s="7"/>
      <c r="O148" s="7"/>
      <c r="P148" s="7"/>
      <c r="Q148" s="7"/>
      <c r="R148" s="7"/>
      <c r="S148" s="7"/>
      <c r="T148" s="7"/>
      <c r="U148" s="7"/>
      <c r="V148" s="7"/>
      <c r="W148" s="7"/>
      <c r="X148" s="7"/>
      <c r="Y148" s="7"/>
      <c r="Z148" s="7"/>
      <c r="AA148" s="7"/>
      <c r="AB148" s="7"/>
      <c r="AC148" s="9"/>
      <c r="AD148" s="23"/>
      <c r="AE148" s="23"/>
    </row>
    <row r="149" spans="1:31" x14ac:dyDescent="0.2">
      <c r="A149" s="23"/>
      <c r="B149" s="42"/>
      <c r="C149" s="43" t="s">
        <v>33</v>
      </c>
      <c r="D149" s="147">
        <v>24895513</v>
      </c>
      <c r="E149" s="33">
        <f t="shared" si="12"/>
        <v>-3.8385138465193425E-3</v>
      </c>
      <c r="F149" s="142">
        <v>128.71699658050861</v>
      </c>
      <c r="G149" s="121"/>
      <c r="H149" s="90"/>
      <c r="I149" s="27"/>
      <c r="J149" s="90"/>
      <c r="K149" s="90"/>
      <c r="L149" s="7"/>
      <c r="M149" s="7"/>
      <c r="N149" s="7"/>
      <c r="O149" s="7"/>
      <c r="P149" s="7"/>
      <c r="Q149" s="7"/>
      <c r="R149" s="7"/>
      <c r="S149" s="7"/>
      <c r="T149" s="7"/>
      <c r="U149" s="7"/>
      <c r="V149" s="7"/>
      <c r="W149" s="7"/>
      <c r="X149" s="7"/>
      <c r="Y149" s="7"/>
      <c r="Z149" s="7"/>
      <c r="AA149" s="7"/>
      <c r="AB149" s="7"/>
      <c r="AC149" s="9"/>
      <c r="AD149" s="23"/>
      <c r="AE149" s="23"/>
    </row>
    <row r="150" spans="1:31" x14ac:dyDescent="0.2">
      <c r="A150" s="23"/>
      <c r="B150" s="42"/>
      <c r="C150" s="43" t="s">
        <v>2</v>
      </c>
      <c r="D150" s="147">
        <v>24772059</v>
      </c>
      <c r="E150" s="33">
        <f t="shared" si="12"/>
        <v>-4.9588855630330331E-3</v>
      </c>
      <c r="F150" s="142">
        <v>127.88524984839722</v>
      </c>
      <c r="G150" s="121"/>
      <c r="H150" s="90"/>
      <c r="I150" s="27"/>
      <c r="J150" s="90"/>
      <c r="K150" s="90"/>
      <c r="L150" s="7"/>
      <c r="M150" s="7"/>
      <c r="N150" s="7"/>
      <c r="O150" s="7"/>
      <c r="P150" s="7"/>
      <c r="Q150" s="7"/>
      <c r="R150" s="7"/>
      <c r="S150" s="7"/>
      <c r="T150" s="7"/>
      <c r="U150" s="7"/>
      <c r="V150" s="7"/>
      <c r="W150" s="7"/>
      <c r="X150" s="7"/>
      <c r="Y150" s="7"/>
      <c r="Z150" s="7"/>
      <c r="AA150" s="7"/>
      <c r="AB150" s="7"/>
      <c r="AC150" s="9"/>
      <c r="AD150" s="23"/>
      <c r="AE150" s="23"/>
    </row>
    <row r="151" spans="1:31" x14ac:dyDescent="0.2">
      <c r="A151" s="23"/>
      <c r="B151" s="42"/>
      <c r="C151" s="43" t="s">
        <v>3</v>
      </c>
      <c r="D151" s="147">
        <v>24328101</v>
      </c>
      <c r="E151" s="33">
        <f t="shared" ref="E151:E153" si="13">+D151/D150-1</f>
        <v>-1.7921723826025082E-2</v>
      </c>
      <c r="F151" s="142">
        <v>125.40391192806963</v>
      </c>
      <c r="G151" s="121"/>
      <c r="H151" s="90"/>
      <c r="I151" s="27"/>
      <c r="J151" s="90"/>
      <c r="K151" s="90"/>
      <c r="L151" s="7"/>
      <c r="M151" s="7"/>
      <c r="N151" s="7"/>
      <c r="O151" s="7"/>
      <c r="P151" s="7"/>
      <c r="Q151" s="7"/>
      <c r="R151" s="7"/>
      <c r="S151" s="7"/>
      <c r="T151" s="7"/>
      <c r="U151" s="7"/>
      <c r="V151" s="7"/>
      <c r="W151" s="7"/>
      <c r="X151" s="7"/>
      <c r="Y151" s="7"/>
      <c r="Z151" s="7"/>
      <c r="AA151" s="7"/>
      <c r="AB151" s="7"/>
      <c r="AC151" s="9"/>
      <c r="AD151" s="23"/>
      <c r="AE151" s="23"/>
    </row>
    <row r="152" spans="1:31" x14ac:dyDescent="0.2">
      <c r="A152" s="23"/>
      <c r="B152" s="42"/>
      <c r="C152" s="43" t="s">
        <v>4</v>
      </c>
      <c r="D152" s="147">
        <v>24146835</v>
      </c>
      <c r="E152" s="33">
        <f t="shared" si="13"/>
        <v>-7.4508898166774085E-3</v>
      </c>
      <c r="F152" s="142">
        <v>124.2821049264943</v>
      </c>
      <c r="G152" s="121"/>
      <c r="H152" s="90"/>
      <c r="I152" s="27"/>
      <c r="J152" s="90"/>
      <c r="K152" s="90"/>
      <c r="L152" s="7"/>
      <c r="M152" s="7"/>
      <c r="N152" s="7"/>
      <c r="O152" s="7"/>
      <c r="P152" s="7"/>
      <c r="Q152" s="7"/>
      <c r="R152" s="7"/>
      <c r="S152" s="7"/>
      <c r="T152" s="7"/>
      <c r="U152" s="7"/>
      <c r="V152" s="7"/>
      <c r="W152" s="7"/>
      <c r="X152" s="7"/>
      <c r="Y152" s="7"/>
      <c r="Z152" s="7"/>
      <c r="AA152" s="7"/>
      <c r="AB152" s="7"/>
      <c r="AC152" s="9"/>
      <c r="AD152" s="23"/>
      <c r="AE152" s="23"/>
    </row>
    <row r="153" spans="1:31" ht="13.5" thickBot="1" x14ac:dyDescent="0.25">
      <c r="A153" s="23"/>
      <c r="B153" s="44"/>
      <c r="C153" s="45" t="s">
        <v>5</v>
      </c>
      <c r="D153" s="148">
        <v>24338142</v>
      </c>
      <c r="E153" s="65">
        <f t="shared" si="13"/>
        <v>7.922653217284914E-3</v>
      </c>
      <c r="F153" s="143">
        <v>125.07839581135249</v>
      </c>
      <c r="G153" s="121"/>
      <c r="H153" s="90"/>
      <c r="I153" s="27"/>
      <c r="J153" s="90"/>
      <c r="K153" s="90"/>
      <c r="L153" s="7"/>
      <c r="M153" s="7"/>
      <c r="N153" s="7"/>
      <c r="O153" s="7"/>
      <c r="P153" s="7"/>
      <c r="Q153" s="7"/>
      <c r="R153" s="7"/>
      <c r="S153" s="7"/>
      <c r="T153" s="7"/>
      <c r="U153" s="7"/>
      <c r="V153" s="7"/>
      <c r="W153" s="7"/>
      <c r="X153" s="7"/>
      <c r="Y153" s="7"/>
      <c r="Z153" s="7"/>
      <c r="AA153" s="7"/>
      <c r="AB153" s="7"/>
      <c r="AC153" s="9"/>
      <c r="AD153" s="23"/>
      <c r="AE153" s="23"/>
    </row>
    <row r="154" spans="1:31" ht="13.5" thickBot="1" x14ac:dyDescent="0.25">
      <c r="A154" s="23"/>
      <c r="B154" s="106"/>
      <c r="C154" s="106"/>
      <c r="D154" s="7"/>
      <c r="E154" s="17"/>
      <c r="F154" s="13"/>
      <c r="G154" s="121"/>
      <c r="H154" s="90"/>
      <c r="I154" s="27"/>
      <c r="J154" s="90"/>
      <c r="K154" s="90"/>
      <c r="L154" s="7"/>
      <c r="M154" s="7"/>
      <c r="N154" s="7"/>
      <c r="O154" s="7"/>
      <c r="P154" s="7"/>
      <c r="Q154" s="7"/>
      <c r="R154" s="7"/>
      <c r="S154" s="7"/>
      <c r="T154" s="7"/>
      <c r="U154" s="7"/>
      <c r="V154" s="7"/>
      <c r="W154" s="7"/>
      <c r="X154" s="7"/>
      <c r="Y154" s="7"/>
      <c r="Z154" s="7"/>
      <c r="AA154" s="7"/>
      <c r="AB154" s="7"/>
      <c r="AC154" s="9"/>
      <c r="AD154" s="23"/>
      <c r="AE154" s="23"/>
    </row>
    <row r="155" spans="1:31" ht="13.5" thickBot="1" x14ac:dyDescent="0.25">
      <c r="A155" s="23"/>
      <c r="B155" s="189" t="s">
        <v>73</v>
      </c>
      <c r="C155" s="190"/>
      <c r="D155" s="191">
        <f>+D153/D147-1</f>
        <v>-2.8482175318625513E-2</v>
      </c>
      <c r="E155" s="191"/>
      <c r="F155" s="192">
        <f>+F153/F147-1</f>
        <v>-3.7246915913740408E-2</v>
      </c>
      <c r="G155" s="121"/>
      <c r="H155" s="90"/>
      <c r="I155" s="27"/>
      <c r="J155" s="90"/>
      <c r="K155" s="90"/>
      <c r="L155" s="7"/>
      <c r="M155" s="7"/>
      <c r="N155" s="7"/>
      <c r="O155" s="7"/>
      <c r="P155" s="7"/>
      <c r="Q155" s="7"/>
      <c r="R155" s="7"/>
      <c r="S155" s="7"/>
      <c r="T155" s="7"/>
      <c r="U155" s="7"/>
      <c r="V155" s="7"/>
      <c r="W155" s="7"/>
      <c r="X155" s="7"/>
      <c r="Y155" s="7"/>
      <c r="Z155" s="7"/>
      <c r="AA155" s="7"/>
      <c r="AB155" s="7"/>
      <c r="AC155" s="9"/>
      <c r="AD155" s="23"/>
      <c r="AE155" s="23"/>
    </row>
    <row r="156" spans="1:31" ht="13.5" thickBot="1" x14ac:dyDescent="0.25">
      <c r="A156" s="23"/>
      <c r="B156" s="189" t="s">
        <v>74</v>
      </c>
      <c r="C156" s="190"/>
      <c r="D156" s="191">
        <f>+D153/D141-1</f>
        <v>-5.299891137144086E-2</v>
      </c>
      <c r="E156" s="191"/>
      <c r="F156" s="192">
        <f>+F153/F141-1</f>
        <v>-7.0086027375396931E-2</v>
      </c>
      <c r="G156" s="121"/>
      <c r="H156" s="90"/>
      <c r="I156" s="27"/>
      <c r="J156" s="90"/>
      <c r="K156" s="90"/>
      <c r="L156" s="7"/>
      <c r="M156" s="7"/>
      <c r="N156" s="7"/>
      <c r="O156" s="7"/>
      <c r="P156" s="7"/>
      <c r="Q156" s="7"/>
      <c r="R156" s="7"/>
      <c r="S156" s="7"/>
      <c r="T156" s="7"/>
      <c r="U156" s="7"/>
      <c r="V156" s="7"/>
      <c r="W156" s="7"/>
      <c r="X156" s="7"/>
      <c r="Y156" s="7"/>
      <c r="Z156" s="7"/>
      <c r="AA156" s="7"/>
      <c r="AB156" s="7"/>
      <c r="AC156" s="9"/>
      <c r="AD156" s="23"/>
      <c r="AE156" s="23"/>
    </row>
    <row r="157" spans="1:31" x14ac:dyDescent="0.2">
      <c r="A157" s="23"/>
      <c r="B157" s="109"/>
      <c r="C157" s="110"/>
      <c r="D157" s="7"/>
      <c r="E157" s="17"/>
      <c r="F157" s="13"/>
      <c r="G157" s="121"/>
      <c r="H157" s="90"/>
      <c r="I157" s="27"/>
      <c r="J157" s="90"/>
      <c r="K157" s="90"/>
      <c r="L157" s="7"/>
      <c r="M157" s="7"/>
      <c r="N157" s="7"/>
      <c r="O157" s="7"/>
      <c r="P157" s="7"/>
      <c r="Q157" s="7"/>
      <c r="R157" s="7"/>
      <c r="S157" s="7"/>
      <c r="T157" s="7"/>
      <c r="U157" s="7"/>
      <c r="V157" s="7"/>
      <c r="W157" s="7"/>
      <c r="X157" s="7"/>
      <c r="Y157" s="7"/>
      <c r="Z157" s="7"/>
      <c r="AA157" s="7"/>
      <c r="AB157" s="7"/>
      <c r="AC157" s="9"/>
      <c r="AD157" s="23"/>
      <c r="AE157" s="23"/>
    </row>
    <row r="158" spans="1:31" x14ac:dyDescent="0.2">
      <c r="A158" s="23"/>
      <c r="B158" s="61" t="s">
        <v>27</v>
      </c>
      <c r="C158" s="27"/>
      <c r="D158" s="94"/>
      <c r="E158" s="27"/>
      <c r="F158" s="27"/>
      <c r="G158" s="27"/>
      <c r="H158" s="27"/>
      <c r="I158" s="27"/>
      <c r="J158" s="27"/>
      <c r="K158" s="23"/>
      <c r="L158" s="23"/>
      <c r="M158" s="23"/>
      <c r="N158" s="23"/>
      <c r="O158" s="23"/>
      <c r="P158" s="23"/>
      <c r="Q158" s="23"/>
      <c r="R158" s="23"/>
      <c r="S158" s="23"/>
      <c r="T158" s="23"/>
      <c r="U158" s="23"/>
      <c r="V158" s="23"/>
      <c r="W158" s="23"/>
      <c r="X158" s="23"/>
      <c r="Y158" s="23"/>
      <c r="Z158" s="23"/>
      <c r="AA158" s="23"/>
      <c r="AB158" s="23"/>
      <c r="AC158" s="4"/>
      <c r="AD158" s="23"/>
      <c r="AE158" s="23"/>
    </row>
    <row r="159" spans="1:31" x14ac:dyDescent="0.2">
      <c r="A159" s="23"/>
      <c r="B159" s="27"/>
      <c r="C159" s="27"/>
      <c r="D159" s="38"/>
      <c r="E159" s="27"/>
      <c r="F159" s="27"/>
      <c r="G159" s="27"/>
      <c r="H159" s="27"/>
      <c r="I159" s="27"/>
      <c r="J159" s="27"/>
      <c r="K159" s="23"/>
      <c r="L159" s="23"/>
      <c r="M159" s="23"/>
      <c r="N159" s="23"/>
      <c r="O159" s="23"/>
      <c r="P159" s="23"/>
      <c r="Q159" s="23"/>
      <c r="R159" s="23"/>
      <c r="S159" s="23"/>
      <c r="T159" s="23"/>
      <c r="U159" s="23"/>
      <c r="V159" s="23"/>
      <c r="W159" s="23"/>
      <c r="X159" s="23"/>
      <c r="Y159" s="23"/>
      <c r="Z159" s="23"/>
      <c r="AA159" s="23"/>
      <c r="AB159" s="23"/>
      <c r="AC159" s="23"/>
      <c r="AD159" s="23"/>
      <c r="AE159" s="23"/>
    </row>
    <row r="160" spans="1:31" x14ac:dyDescent="0.2">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
      <c r="A169" s="23"/>
      <c r="B169" s="27"/>
      <c r="C169" s="27"/>
      <c r="D169" s="38"/>
      <c r="E169" s="27"/>
      <c r="F169" s="27"/>
      <c r="G169" s="27"/>
      <c r="H169" s="27"/>
      <c r="I169" s="27"/>
      <c r="J169" s="12"/>
      <c r="K169" s="8"/>
      <c r="L169" s="8"/>
      <c r="M169" s="23"/>
      <c r="N169" s="23"/>
      <c r="O169" s="23"/>
      <c r="P169" s="23"/>
      <c r="Q169" s="23"/>
      <c r="R169" s="23"/>
      <c r="S169" s="23"/>
      <c r="T169" s="23"/>
      <c r="U169" s="23"/>
      <c r="V169" s="23"/>
      <c r="W169" s="23"/>
      <c r="X169" s="23"/>
      <c r="Y169" s="23"/>
      <c r="Z169" s="23"/>
      <c r="AA169" s="23"/>
      <c r="AB169" s="23"/>
      <c r="AC169" s="23"/>
      <c r="AD169" s="23"/>
      <c r="AE169" s="23"/>
    </row>
    <row r="170" spans="1:31" x14ac:dyDescent="0.2">
      <c r="A170" s="23"/>
      <c r="B170" s="27"/>
      <c r="C170" s="27"/>
      <c r="D170" s="38"/>
      <c r="E170" s="27"/>
      <c r="F170" s="27"/>
      <c r="G170" s="27"/>
      <c r="H170" s="27"/>
      <c r="I170" s="27"/>
      <c r="J170" s="12"/>
      <c r="K170" s="8"/>
      <c r="L170" s="8"/>
      <c r="M170" s="23"/>
      <c r="N170" s="23"/>
      <c r="O170" s="23"/>
      <c r="P170" s="23"/>
      <c r="Q170" s="23"/>
      <c r="R170" s="23"/>
      <c r="S170" s="23"/>
      <c r="T170" s="23"/>
      <c r="U170" s="23"/>
      <c r="V170" s="23"/>
      <c r="W170" s="23"/>
      <c r="X170" s="23"/>
      <c r="Y170" s="23"/>
      <c r="Z170" s="23"/>
      <c r="AA170" s="23"/>
      <c r="AB170" s="23"/>
      <c r="AC170" s="23"/>
      <c r="AD170" s="23"/>
      <c r="AE170" s="23"/>
    </row>
    <row r="171" spans="1:31" x14ac:dyDescent="0.2">
      <c r="A171" s="23"/>
      <c r="B171" s="27"/>
      <c r="C171" s="27"/>
      <c r="D171" s="38"/>
      <c r="E171" s="27"/>
      <c r="F171" s="27"/>
      <c r="G171" s="27"/>
      <c r="H171" s="27"/>
      <c r="I171" s="27"/>
      <c r="J171" s="12"/>
      <c r="K171" s="8"/>
      <c r="L171" s="8"/>
      <c r="M171" s="23"/>
      <c r="N171" s="23"/>
      <c r="O171" s="23"/>
      <c r="P171" s="23"/>
      <c r="Q171" s="23"/>
      <c r="R171" s="23"/>
      <c r="S171" s="23"/>
      <c r="T171" s="23"/>
      <c r="U171" s="23"/>
      <c r="V171" s="23"/>
      <c r="W171" s="23"/>
      <c r="X171" s="23"/>
      <c r="Y171" s="23"/>
      <c r="Z171" s="23"/>
      <c r="AA171" s="23"/>
      <c r="AB171" s="23"/>
      <c r="AC171" s="23"/>
      <c r="AD171" s="23"/>
      <c r="AE171" s="23"/>
    </row>
    <row r="172" spans="1:31" x14ac:dyDescent="0.2">
      <c r="A172" s="23"/>
      <c r="B172" s="27"/>
      <c r="C172" s="27"/>
      <c r="D172" s="38"/>
      <c r="E172" s="27"/>
      <c r="F172" s="27"/>
      <c r="G172" s="27"/>
      <c r="H172" s="27"/>
      <c r="I172" s="27"/>
      <c r="J172" s="12"/>
      <c r="K172" s="8"/>
      <c r="L172" s="8"/>
      <c r="M172" s="23"/>
      <c r="N172" s="23"/>
      <c r="O172" s="23"/>
      <c r="P172" s="23"/>
      <c r="Q172" s="23"/>
      <c r="R172" s="23"/>
      <c r="S172" s="23"/>
      <c r="T172" s="23"/>
      <c r="U172" s="23"/>
      <c r="V172" s="23"/>
      <c r="W172" s="23"/>
      <c r="X172" s="23"/>
      <c r="Y172" s="23"/>
      <c r="Z172" s="23"/>
      <c r="AA172" s="23"/>
      <c r="AB172" s="23"/>
      <c r="AC172" s="23"/>
      <c r="AD172" s="23"/>
      <c r="AE172" s="23"/>
    </row>
    <row r="173" spans="1:31" x14ac:dyDescent="0.2">
      <c r="A173" s="23"/>
      <c r="B173" s="27"/>
      <c r="C173" s="27"/>
      <c r="D173" s="38"/>
      <c r="E173" s="27"/>
      <c r="F173" s="27"/>
      <c r="G173" s="27"/>
      <c r="H173" s="27"/>
      <c r="I173" s="27"/>
      <c r="J173" s="12"/>
      <c r="K173" s="8"/>
      <c r="L173" s="8"/>
      <c r="M173" s="23"/>
      <c r="N173" s="23"/>
      <c r="O173" s="23"/>
      <c r="P173" s="23"/>
      <c r="Q173" s="23"/>
      <c r="R173" s="23"/>
      <c r="S173" s="23"/>
      <c r="T173" s="23"/>
      <c r="U173" s="23"/>
      <c r="V173" s="23"/>
      <c r="W173" s="23"/>
      <c r="X173" s="23"/>
      <c r="Y173" s="23"/>
      <c r="Z173" s="23"/>
      <c r="AA173" s="23"/>
      <c r="AB173" s="23"/>
      <c r="AC173" s="23"/>
      <c r="AD173" s="23"/>
      <c r="AE173" s="23"/>
    </row>
    <row r="174" spans="1:31" x14ac:dyDescent="0.2">
      <c r="A174" s="23"/>
      <c r="B174" s="27"/>
      <c r="C174" s="27"/>
      <c r="D174" s="38"/>
      <c r="E174" s="27"/>
      <c r="F174" s="27"/>
      <c r="G174" s="27"/>
      <c r="H174" s="27"/>
      <c r="I174" s="27"/>
      <c r="J174" s="12"/>
      <c r="K174" s="8"/>
      <c r="L174" s="8"/>
      <c r="M174" s="23"/>
      <c r="N174" s="23"/>
      <c r="O174" s="23"/>
      <c r="P174" s="23"/>
      <c r="Q174" s="23"/>
      <c r="R174" s="23"/>
      <c r="S174" s="23"/>
      <c r="T174" s="23"/>
      <c r="U174" s="23"/>
      <c r="V174" s="23"/>
      <c r="W174" s="23"/>
      <c r="X174" s="23"/>
      <c r="Y174" s="23"/>
      <c r="Z174" s="23"/>
      <c r="AA174" s="23"/>
      <c r="AB174" s="23"/>
      <c r="AC174" s="23"/>
      <c r="AD174" s="23"/>
      <c r="AE174" s="23"/>
    </row>
    <row r="175" spans="1:31" x14ac:dyDescent="0.2">
      <c r="A175" s="23"/>
      <c r="B175" s="27"/>
      <c r="C175" s="27"/>
      <c r="D175" s="38"/>
      <c r="E175" s="27"/>
      <c r="F175" s="27"/>
      <c r="G175" s="27"/>
      <c r="H175" s="27"/>
      <c r="I175" s="27"/>
      <c r="J175" s="12"/>
      <c r="K175" s="8"/>
      <c r="L175" s="8"/>
      <c r="M175" s="23"/>
      <c r="N175" s="23"/>
      <c r="O175" s="23"/>
      <c r="P175" s="23"/>
      <c r="Q175" s="23"/>
      <c r="R175" s="23"/>
      <c r="S175" s="23"/>
      <c r="T175" s="23"/>
      <c r="U175" s="23"/>
      <c r="V175" s="23"/>
      <c r="W175" s="23"/>
      <c r="X175" s="23"/>
      <c r="Y175" s="23"/>
      <c r="Z175" s="23"/>
      <c r="AA175" s="23"/>
      <c r="AB175" s="23"/>
      <c r="AC175" s="23"/>
      <c r="AD175" s="23"/>
      <c r="AE175" s="23"/>
    </row>
    <row r="176" spans="1:31" x14ac:dyDescent="0.2">
      <c r="A176" s="23"/>
      <c r="B176" s="27"/>
      <c r="C176" s="27"/>
      <c r="D176" s="38"/>
      <c r="E176" s="27"/>
      <c r="F176" s="27"/>
      <c r="G176" s="27"/>
      <c r="H176" s="27"/>
      <c r="I176" s="27"/>
      <c r="J176" s="12"/>
      <c r="K176" s="8"/>
      <c r="L176" s="8"/>
      <c r="M176" s="23"/>
      <c r="N176" s="23"/>
      <c r="O176" s="23"/>
      <c r="P176" s="23"/>
      <c r="Q176" s="23"/>
      <c r="R176" s="23"/>
      <c r="S176" s="23"/>
      <c r="T176" s="23"/>
      <c r="U176" s="23"/>
      <c r="V176" s="23"/>
      <c r="W176" s="23"/>
      <c r="X176" s="23"/>
      <c r="Y176" s="23"/>
      <c r="Z176" s="23"/>
      <c r="AA176" s="23"/>
      <c r="AB176" s="23"/>
      <c r="AC176" s="23"/>
      <c r="AD176" s="23"/>
      <c r="AE176" s="23"/>
    </row>
    <row r="177" spans="1:31" x14ac:dyDescent="0.2">
      <c r="A177" s="23"/>
      <c r="B177" s="27"/>
      <c r="C177" s="27"/>
      <c r="D177" s="38"/>
      <c r="E177" s="27"/>
      <c r="F177" s="27"/>
      <c r="G177" s="27"/>
      <c r="H177" s="27"/>
      <c r="I177" s="27"/>
      <c r="J177" s="12"/>
      <c r="K177" s="8"/>
      <c r="L177" s="8"/>
      <c r="M177" s="23"/>
      <c r="N177" s="23"/>
      <c r="O177" s="23"/>
      <c r="P177" s="23"/>
      <c r="Q177" s="23"/>
      <c r="R177" s="23"/>
      <c r="S177" s="23"/>
      <c r="T177" s="23"/>
      <c r="U177" s="23"/>
      <c r="V177" s="23"/>
      <c r="W177" s="23"/>
      <c r="X177" s="23"/>
      <c r="Y177" s="23"/>
      <c r="Z177" s="23"/>
      <c r="AA177" s="23"/>
      <c r="AB177" s="23"/>
      <c r="AC177" s="23"/>
      <c r="AD177" s="23"/>
      <c r="AE177" s="23"/>
    </row>
    <row r="178" spans="1:31" x14ac:dyDescent="0.2">
      <c r="A178" s="23"/>
      <c r="B178" s="27"/>
      <c r="C178" s="27"/>
      <c r="D178" s="38"/>
      <c r="E178" s="27"/>
      <c r="F178" s="27"/>
      <c r="G178" s="27"/>
      <c r="H178" s="27"/>
      <c r="I178" s="27"/>
      <c r="J178" s="12"/>
      <c r="K178" s="8"/>
      <c r="L178" s="8"/>
      <c r="M178" s="23"/>
      <c r="N178" s="23"/>
      <c r="O178" s="23"/>
      <c r="P178" s="23"/>
      <c r="Q178" s="23"/>
      <c r="R178" s="23"/>
      <c r="S178" s="23"/>
      <c r="T178" s="23"/>
      <c r="U178" s="23"/>
      <c r="V178" s="23"/>
      <c r="W178" s="23"/>
      <c r="X178" s="23"/>
      <c r="Y178" s="23"/>
      <c r="Z178" s="23"/>
      <c r="AA178" s="23"/>
      <c r="AB178" s="23"/>
      <c r="AC178" s="23"/>
      <c r="AD178" s="23"/>
      <c r="AE178" s="23"/>
    </row>
    <row r="179" spans="1:31" x14ac:dyDescent="0.2">
      <c r="A179" s="23"/>
      <c r="B179" s="27"/>
      <c r="C179" s="27"/>
      <c r="D179" s="38"/>
      <c r="E179" s="27"/>
      <c r="F179" s="27"/>
      <c r="G179" s="27"/>
      <c r="H179" s="27"/>
      <c r="I179" s="27"/>
      <c r="J179" s="12"/>
      <c r="K179" s="8"/>
      <c r="L179" s="8"/>
      <c r="M179" s="23"/>
      <c r="N179" s="23"/>
      <c r="O179" s="23"/>
      <c r="P179" s="23"/>
      <c r="Q179" s="23"/>
      <c r="R179" s="23"/>
      <c r="S179" s="23"/>
      <c r="T179" s="23"/>
      <c r="U179" s="23"/>
      <c r="V179" s="23"/>
      <c r="W179" s="23"/>
      <c r="X179" s="23"/>
      <c r="Y179" s="23"/>
      <c r="Z179" s="23"/>
      <c r="AA179" s="23"/>
      <c r="AB179" s="23"/>
      <c r="AC179" s="23"/>
      <c r="AD179" s="23"/>
      <c r="AE179" s="23"/>
    </row>
    <row r="180" spans="1:31" x14ac:dyDescent="0.2">
      <c r="A180" s="23"/>
      <c r="B180" s="27"/>
      <c r="C180" s="27"/>
      <c r="D180" s="38"/>
      <c r="E180" s="27"/>
      <c r="F180" s="27"/>
      <c r="G180" s="27"/>
      <c r="H180" s="27"/>
      <c r="I180" s="27"/>
      <c r="J180" s="12"/>
      <c r="K180" s="8"/>
      <c r="L180" s="8"/>
      <c r="M180" s="23"/>
      <c r="N180" s="23"/>
      <c r="O180" s="23"/>
      <c r="P180" s="23"/>
      <c r="Q180" s="23"/>
      <c r="R180" s="23"/>
      <c r="S180" s="23"/>
      <c r="T180" s="23"/>
      <c r="U180" s="23"/>
      <c r="V180" s="23"/>
      <c r="W180" s="23"/>
      <c r="X180" s="23"/>
      <c r="Y180" s="23"/>
      <c r="Z180" s="23"/>
      <c r="AA180" s="23"/>
      <c r="AB180" s="23"/>
      <c r="AC180" s="23"/>
      <c r="AD180" s="23"/>
      <c r="AE180" s="23"/>
    </row>
    <row r="181" spans="1:31" x14ac:dyDescent="0.2">
      <c r="A181" s="23"/>
      <c r="B181" s="27"/>
      <c r="C181" s="27"/>
      <c r="D181" s="38"/>
      <c r="E181" s="27"/>
      <c r="F181" s="27"/>
      <c r="G181" s="27"/>
      <c r="H181" s="27"/>
      <c r="I181" s="27"/>
      <c r="J181" s="12"/>
      <c r="K181" s="8"/>
      <c r="L181" s="8"/>
      <c r="M181" s="23"/>
      <c r="N181" s="23"/>
      <c r="O181" s="23"/>
      <c r="P181" s="23"/>
      <c r="Q181" s="23"/>
      <c r="R181" s="23"/>
      <c r="S181" s="23"/>
      <c r="T181" s="23"/>
      <c r="U181" s="23"/>
      <c r="V181" s="23"/>
      <c r="W181" s="23"/>
      <c r="X181" s="23"/>
      <c r="Y181" s="23"/>
      <c r="Z181" s="23"/>
      <c r="AA181" s="23"/>
      <c r="AB181" s="23"/>
      <c r="AC181" s="23"/>
      <c r="AD181" s="23"/>
      <c r="AE181" s="23"/>
    </row>
    <row r="182" spans="1:31" x14ac:dyDescent="0.2">
      <c r="A182" s="23"/>
      <c r="B182" s="27"/>
      <c r="C182" s="27"/>
      <c r="D182" s="38"/>
      <c r="E182" s="27"/>
      <c r="F182" s="27"/>
      <c r="G182" s="27"/>
      <c r="H182" s="27"/>
      <c r="I182" s="27"/>
      <c r="J182" s="12"/>
      <c r="K182" s="8"/>
      <c r="L182" s="8"/>
      <c r="M182" s="23"/>
      <c r="N182" s="23"/>
      <c r="O182" s="23"/>
      <c r="P182" s="23"/>
      <c r="Q182" s="23"/>
      <c r="R182" s="23"/>
      <c r="S182" s="23"/>
      <c r="T182" s="23"/>
      <c r="U182" s="23"/>
      <c r="V182" s="23"/>
      <c r="W182" s="23"/>
      <c r="X182" s="23"/>
      <c r="Y182" s="23"/>
      <c r="Z182" s="23"/>
      <c r="AA182" s="23"/>
      <c r="AB182" s="23"/>
      <c r="AC182" s="23"/>
      <c r="AD182" s="23"/>
      <c r="AE182" s="23"/>
    </row>
    <row r="183" spans="1:31" x14ac:dyDescent="0.2">
      <c r="A183" s="23"/>
      <c r="B183" s="27"/>
      <c r="C183" s="27"/>
      <c r="D183" s="38"/>
      <c r="E183" s="27"/>
      <c r="F183" s="27"/>
      <c r="G183" s="27"/>
      <c r="H183" s="27"/>
      <c r="I183" s="27"/>
      <c r="J183" s="12"/>
      <c r="K183" s="8"/>
      <c r="L183" s="8"/>
      <c r="M183" s="23"/>
      <c r="N183" s="23"/>
      <c r="O183" s="23"/>
      <c r="P183" s="23"/>
      <c r="Q183" s="23"/>
      <c r="R183" s="23"/>
      <c r="S183" s="23"/>
      <c r="T183" s="23"/>
      <c r="U183" s="23"/>
      <c r="V183" s="23"/>
      <c r="W183" s="23"/>
      <c r="X183" s="23"/>
      <c r="Y183" s="23"/>
      <c r="Z183" s="23"/>
      <c r="AA183" s="23"/>
      <c r="AB183" s="23"/>
      <c r="AC183" s="23"/>
      <c r="AD183" s="23"/>
      <c r="AE183" s="23"/>
    </row>
    <row r="184" spans="1:31" x14ac:dyDescent="0.2">
      <c r="A184" s="23"/>
      <c r="B184" s="27"/>
      <c r="C184" s="27"/>
      <c r="D184" s="38"/>
      <c r="E184" s="27"/>
      <c r="F184" s="27"/>
      <c r="G184" s="27"/>
      <c r="H184" s="27"/>
      <c r="I184" s="27"/>
      <c r="J184" s="12"/>
      <c r="K184" s="8"/>
      <c r="L184" s="8"/>
      <c r="M184" s="23"/>
      <c r="N184" s="23"/>
      <c r="O184" s="23"/>
      <c r="P184" s="23"/>
      <c r="Q184" s="23"/>
      <c r="R184" s="23"/>
      <c r="S184" s="23"/>
      <c r="T184" s="23"/>
      <c r="U184" s="23"/>
      <c r="V184" s="23"/>
      <c r="W184" s="23"/>
      <c r="X184" s="23"/>
      <c r="Y184" s="23"/>
      <c r="Z184" s="23"/>
      <c r="AA184" s="23"/>
      <c r="AB184" s="23"/>
      <c r="AC184" s="23"/>
      <c r="AD184" s="23"/>
      <c r="AE184" s="23"/>
    </row>
    <row r="185" spans="1:31" x14ac:dyDescent="0.2">
      <c r="A185" s="23"/>
      <c r="B185" s="27"/>
      <c r="C185" s="27"/>
      <c r="D185" s="27"/>
      <c r="E185" s="27"/>
      <c r="F185" s="27"/>
      <c r="G185" s="27"/>
      <c r="H185" s="27"/>
      <c r="I185" s="27"/>
      <c r="J185" s="27"/>
      <c r="K185" s="23"/>
      <c r="L185" s="23"/>
      <c r="M185" s="23"/>
      <c r="N185" s="23"/>
      <c r="O185" s="23"/>
      <c r="P185" s="23"/>
      <c r="Q185" s="23"/>
      <c r="R185" s="23"/>
      <c r="S185" s="23"/>
      <c r="T185" s="23"/>
      <c r="U185" s="23"/>
      <c r="V185" s="23"/>
      <c r="W185" s="23"/>
      <c r="X185" s="23"/>
      <c r="Y185" s="23"/>
      <c r="Z185" s="23"/>
      <c r="AA185" s="23"/>
      <c r="AB185" s="23"/>
      <c r="AC185" s="23"/>
      <c r="AD185" s="23"/>
      <c r="AE185" s="23"/>
    </row>
    <row r="186" spans="1:31" hidden="1" x14ac:dyDescent="0.2">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row>
    <row r="187" spans="1:31" hidden="1" x14ac:dyDescent="0.2"/>
    <row r="188" spans="1:31" hidden="1" x14ac:dyDescent="0.2">
      <c r="F188" s="28"/>
      <c r="G188" s="28"/>
    </row>
    <row r="189" spans="1:31" hidden="1" x14ac:dyDescent="0.2"/>
    <row r="190" spans="1:31" hidden="1" x14ac:dyDescent="0.2"/>
    <row r="191" spans="1:31" hidden="1" x14ac:dyDescent="0.2"/>
    <row r="192" spans="1:3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x14ac:dyDescent="0.2"/>
  </sheetData>
  <phoneticPr fontId="0" type="noConversion"/>
  <hyperlinks>
    <hyperlink ref="B5" location="ÍNDICE!A1" display="&lt;&lt; VOLVER"/>
    <hyperlink ref="B158"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6"/>
  <sheetViews>
    <sheetView showGridLines="0" topLeftCell="A132" zoomScaleNormal="100" zoomScaleSheetLayoutView="100" workbookViewId="0">
      <selection activeCell="D157" sqref="D157"/>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88"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88"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5" t="s">
        <v>13</v>
      </c>
      <c r="C6" s="176" t="s">
        <v>19</v>
      </c>
      <c r="D6" s="177" t="s">
        <v>16</v>
      </c>
      <c r="E6" s="178" t="s">
        <v>21</v>
      </c>
      <c r="F6" s="178" t="s">
        <v>22</v>
      </c>
      <c r="G6" s="178" t="s">
        <v>17</v>
      </c>
      <c r="H6" s="178" t="s">
        <v>23</v>
      </c>
      <c r="I6" s="179" t="s">
        <v>24</v>
      </c>
      <c r="J6" s="182"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3"/>
      <c r="F7" s="154">
        <v>6.8979562222309125</v>
      </c>
      <c r="G7" s="54">
        <v>2333395</v>
      </c>
      <c r="H7" s="153"/>
      <c r="I7" s="158">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5">
        <v>8.2437091722769384</v>
      </c>
      <c r="G8" s="32">
        <v>3809931</v>
      </c>
      <c r="H8" s="33">
        <f t="shared" ref="H8:H13" si="1">(G8-G7)/G7</f>
        <v>0.63278441926891937</v>
      </c>
      <c r="I8" s="159">
        <v>24.331188339517038</v>
      </c>
      <c r="J8" s="152">
        <f t="shared" ref="J8:J76"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5">
        <v>8.7343647077021327</v>
      </c>
      <c r="G9" s="32">
        <v>4861439</v>
      </c>
      <c r="H9" s="33">
        <f t="shared" si="1"/>
        <v>0.27599134997457958</v>
      </c>
      <c r="I9" s="159">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5">
        <v>9.2044893087799</v>
      </c>
      <c r="G10" s="32">
        <v>5794971</v>
      </c>
      <c r="H10" s="33">
        <f t="shared" si="1"/>
        <v>0.19202791601416783</v>
      </c>
      <c r="I10" s="159">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5">
        <v>9.9914723607580687</v>
      </c>
      <c r="G11" s="32">
        <v>7644732</v>
      </c>
      <c r="H11" s="33">
        <f t="shared" si="1"/>
        <v>0.31920107969479056</v>
      </c>
      <c r="I11" s="159">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5">
        <v>11.813222233476056</v>
      </c>
      <c r="G12" s="32">
        <v>8638113</v>
      </c>
      <c r="H12" s="33">
        <f t="shared" si="1"/>
        <v>0.12994320795025907</v>
      </c>
      <c r="I12" s="159">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5">
        <v>16.01068192582256</v>
      </c>
      <c r="G13" s="32">
        <v>9806577</v>
      </c>
      <c r="H13" s="33">
        <f t="shared" si="1"/>
        <v>0.13526843189015936</v>
      </c>
      <c r="I13" s="159">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6">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6">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6">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+D39</f>
        <v>5786405</v>
      </c>
      <c r="E17" s="33">
        <f t="shared" si="0"/>
        <v>0.280971619587355</v>
      </c>
      <c r="F17" s="156">
        <f>+F39</f>
        <v>33.697995718161536</v>
      </c>
      <c r="G17" s="32">
        <f>+G39</f>
        <v>14065837</v>
      </c>
      <c r="H17" s="33">
        <f t="shared" si="3"/>
        <v>0.1787320782001342</v>
      </c>
      <c r="I17" s="142">
        <f>+I39</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+D51</f>
        <v>6429681</v>
      </c>
      <c r="E18" s="33">
        <f t="shared" ref="E18:E23" si="4">(D18-D17)/D17</f>
        <v>0.11117023436831677</v>
      </c>
      <c r="F18" s="156">
        <f>+F51</f>
        <v>37.110999137689184</v>
      </c>
      <c r="G18" s="32">
        <f>+G51</f>
        <v>15885567</v>
      </c>
      <c r="H18" s="33">
        <f t="shared" si="3"/>
        <v>0.12937232245759708</v>
      </c>
      <c r="I18" s="142">
        <f>+I51</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+D63</f>
        <v>6657716</v>
      </c>
      <c r="E19" s="33">
        <f t="shared" si="4"/>
        <v>3.5465989681292123E-2</v>
      </c>
      <c r="F19" s="156">
        <f>+F63</f>
        <v>38.088224798763221</v>
      </c>
      <c r="G19" s="32">
        <f>+G63</f>
        <v>17283257</v>
      </c>
      <c r="H19" s="33">
        <f t="shared" si="3"/>
        <v>8.7984898493078653E-2</v>
      </c>
      <c r="I19" s="142">
        <f>+I63</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+D75</f>
        <v>7031350</v>
      </c>
      <c r="E20" s="33">
        <f t="shared" si="4"/>
        <v>5.6120447312561848E-2</v>
      </c>
      <c r="F20" s="156">
        <f>+F75</f>
        <v>39.874027934644865</v>
      </c>
      <c r="G20" s="32">
        <f>+G75</f>
        <v>16629989</v>
      </c>
      <c r="H20" s="33">
        <f t="shared" ref="H20:H26" si="5">(G20-G19)/G19</f>
        <v>-3.7797736850178183E-2</v>
      </c>
      <c r="I20" s="142">
        <f>+I75</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+D87</f>
        <v>7375577</v>
      </c>
      <c r="E21" s="33">
        <f t="shared" si="4"/>
        <v>4.8956032625313776E-2</v>
      </c>
      <c r="F21" s="156">
        <f>+F87</f>
        <v>41.175057035553571</v>
      </c>
      <c r="G21" s="32">
        <f>+G87</f>
        <v>16305141</v>
      </c>
      <c r="H21" s="33">
        <f t="shared" si="5"/>
        <v>-1.953386740063388E-2</v>
      </c>
      <c r="I21" s="142">
        <f>+I87</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+D99</f>
        <v>7638385</v>
      </c>
      <c r="E22" s="33">
        <f t="shared" si="4"/>
        <v>3.5632195284518081E-2</v>
      </c>
      <c r="F22" s="156">
        <f>+F99</f>
        <v>42.203014501430452</v>
      </c>
      <c r="G22" s="32">
        <f>+G99</f>
        <v>15567968</v>
      </c>
      <c r="H22" s="33">
        <f t="shared" si="5"/>
        <v>-4.5211077904815419E-2</v>
      </c>
      <c r="I22" s="142">
        <f>+I99</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+D111</f>
        <v>8556131</v>
      </c>
      <c r="E23" s="33">
        <f t="shared" si="4"/>
        <v>0.12014922002491364</v>
      </c>
      <c r="F23" s="156">
        <f>+F111</f>
        <v>46.798542714816996</v>
      </c>
      <c r="G23" s="32">
        <f>+G111</f>
        <v>14746472</v>
      </c>
      <c r="H23" s="33">
        <f t="shared" si="5"/>
        <v>-5.2768351014082247E-2</v>
      </c>
      <c r="I23" s="142">
        <f>+I111</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+D123</f>
        <v>9878035</v>
      </c>
      <c r="E24" s="33">
        <f t="shared" ref="E24:E26" si="6">(D24-D23)/D23</f>
        <v>0.15449786825377032</v>
      </c>
      <c r="F24" s="156">
        <f t="shared" ref="F24:G24" si="7">+F123</f>
        <v>53.149724767670513</v>
      </c>
      <c r="G24" s="32">
        <f t="shared" si="7"/>
        <v>13135112</v>
      </c>
      <c r="H24" s="33">
        <f t="shared" si="5"/>
        <v>-0.10927088187601754</v>
      </c>
      <c r="I24" s="142">
        <f>+I123</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x14ac:dyDescent="0.2">
      <c r="A25" s="47"/>
      <c r="B25" s="42">
        <v>2018</v>
      </c>
      <c r="C25" s="43" t="s">
        <v>11</v>
      </c>
      <c r="D25" s="56">
        <f>+D135</f>
        <v>12051532</v>
      </c>
      <c r="E25" s="33">
        <f t="shared" si="6"/>
        <v>0.22003333658971647</v>
      </c>
      <c r="F25" s="156">
        <f t="shared" ref="F25:G25" si="9">+F135</f>
        <v>63.66598508698975</v>
      </c>
      <c r="G25" s="32">
        <f t="shared" si="9"/>
        <v>13127449</v>
      </c>
      <c r="H25" s="33">
        <f t="shared" si="5"/>
        <v>-5.8339814689056324E-4</v>
      </c>
      <c r="I25" s="142">
        <f>+I135</f>
        <v>69.349852970080363</v>
      </c>
      <c r="J25" s="152">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13.15" customHeight="1" thickBot="1" x14ac:dyDescent="0.25">
      <c r="A26" s="47"/>
      <c r="B26" s="44">
        <v>2019</v>
      </c>
      <c r="C26" s="45" t="s">
        <v>11</v>
      </c>
      <c r="D26" s="59">
        <f>+D147</f>
        <v>13431953</v>
      </c>
      <c r="E26" s="65">
        <f t="shared" si="6"/>
        <v>0.1145431966657849</v>
      </c>
      <c r="F26" s="157">
        <f t="shared" ref="F26:G26" si="10">+F147</f>
        <v>69.657823414621561</v>
      </c>
      <c r="G26" s="59">
        <f t="shared" si="10"/>
        <v>11619715</v>
      </c>
      <c r="H26" s="65">
        <f t="shared" si="5"/>
        <v>-0.11485354085169175</v>
      </c>
      <c r="I26" s="143">
        <f>+I147</f>
        <v>60.259595577666893</v>
      </c>
      <c r="J26" s="133">
        <f>+D26+G26</f>
        <v>25051668</v>
      </c>
      <c r="K26" s="7"/>
      <c r="L26" s="8"/>
      <c r="M26" s="8"/>
      <c r="N26" s="8"/>
      <c r="O26" s="8"/>
      <c r="P26" s="8"/>
      <c r="Q26" s="8"/>
      <c r="R26" s="8"/>
      <c r="S26" s="8"/>
      <c r="T26" s="8"/>
      <c r="U26" s="8"/>
      <c r="V26" s="8"/>
      <c r="W26" s="8"/>
      <c r="X26" s="8"/>
      <c r="Y26" s="8"/>
      <c r="Z26" s="8"/>
      <c r="AA26" s="8"/>
      <c r="AB26" s="8"/>
      <c r="AC26" s="8"/>
      <c r="AD26" s="8"/>
      <c r="AE26" s="8"/>
      <c r="AF26" s="1"/>
      <c r="AG26" s="1"/>
    </row>
    <row r="27" spans="1:33" ht="36.75" thickBot="1" x14ac:dyDescent="0.25">
      <c r="A27" s="1"/>
      <c r="B27" s="175" t="s">
        <v>13</v>
      </c>
      <c r="C27" s="176" t="s">
        <v>19</v>
      </c>
      <c r="D27" s="180" t="s">
        <v>16</v>
      </c>
      <c r="E27" s="181" t="s">
        <v>25</v>
      </c>
      <c r="F27" s="181" t="s">
        <v>22</v>
      </c>
      <c r="G27" s="181" t="s">
        <v>17</v>
      </c>
      <c r="H27" s="181" t="s">
        <v>26</v>
      </c>
      <c r="I27" s="182" t="s">
        <v>24</v>
      </c>
      <c r="J27" s="182" t="s">
        <v>71</v>
      </c>
      <c r="K27" s="7"/>
      <c r="L27" s="5"/>
      <c r="M27" s="5"/>
      <c r="N27" s="5"/>
      <c r="O27" s="5"/>
      <c r="P27" s="5"/>
      <c r="Q27" s="5"/>
      <c r="R27" s="5"/>
      <c r="S27" s="5"/>
      <c r="T27" s="5"/>
      <c r="U27" s="5"/>
      <c r="V27" s="5"/>
      <c r="W27" s="5"/>
      <c r="X27" s="5"/>
      <c r="Y27" s="5"/>
      <c r="Z27" s="5"/>
      <c r="AA27" s="5"/>
      <c r="AB27" s="5"/>
      <c r="AC27" s="5"/>
      <c r="AD27" s="5"/>
      <c r="AE27" s="6"/>
      <c r="AF27" s="1"/>
      <c r="AG27" s="1"/>
    </row>
    <row r="28" spans="1:33" x14ac:dyDescent="0.2">
      <c r="A28" s="1"/>
      <c r="B28" s="52">
        <v>2010</v>
      </c>
      <c r="C28" s="41" t="s">
        <v>1</v>
      </c>
      <c r="D28" s="54">
        <v>4573551</v>
      </c>
      <c r="E28" s="66">
        <f>+D28/D16-1</f>
        <v>1.2474763127601207E-2</v>
      </c>
      <c r="F28" s="154">
        <v>26.863171595662521</v>
      </c>
      <c r="G28" s="54">
        <v>11956371</v>
      </c>
      <c r="H28" s="66">
        <f>+G28/G16-1</f>
        <v>1.9565871950468772E-3</v>
      </c>
      <c r="I28" s="158">
        <v>70.226842520046915</v>
      </c>
      <c r="J28" s="162">
        <f t="shared" si="2"/>
        <v>16529922</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
      <c r="A29" s="1"/>
      <c r="B29" s="50"/>
      <c r="C29" s="43" t="s">
        <v>33</v>
      </c>
      <c r="D29" s="32">
        <v>4622528</v>
      </c>
      <c r="E29" s="33">
        <f t="shared" ref="E29:E42" si="11">+D29/D28-1</f>
        <v>1.0708746879612763E-2</v>
      </c>
      <c r="F29" s="155">
        <v>27.128879325548148</v>
      </c>
      <c r="G29" s="32">
        <v>11961948</v>
      </c>
      <c r="H29" s="33">
        <f t="shared" ref="H29:H42" si="12">+G29/G28-1</f>
        <v>4.6644588061051095E-4</v>
      </c>
      <c r="I29" s="159">
        <v>70.202764329492879</v>
      </c>
      <c r="J29" s="163">
        <f t="shared" si="2"/>
        <v>16584476</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2</v>
      </c>
      <c r="D30" s="32">
        <v>4819989</v>
      </c>
      <c r="E30" s="33">
        <f t="shared" si="11"/>
        <v>4.2717101984022676E-2</v>
      </c>
      <c r="F30" s="155">
        <v>28.26488207345313</v>
      </c>
      <c r="G30" s="32">
        <v>12258585</v>
      </c>
      <c r="H30" s="33">
        <f t="shared" si="12"/>
        <v>2.479838568099435E-2</v>
      </c>
      <c r="I30" s="159">
        <v>71.885529077431798</v>
      </c>
      <c r="J30" s="163">
        <f t="shared" si="2"/>
        <v>17078574</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3</v>
      </c>
      <c r="D31" s="32">
        <v>4936738</v>
      </c>
      <c r="E31" s="33">
        <f t="shared" si="11"/>
        <v>2.4221839510422116E-2</v>
      </c>
      <c r="F31" s="155">
        <v>28.926129163280923</v>
      </c>
      <c r="G31" s="32">
        <v>12186060</v>
      </c>
      <c r="H31" s="33">
        <f t="shared" si="12"/>
        <v>-5.9162619502984848E-3</v>
      </c>
      <c r="I31" s="159">
        <v>71.402522384516061</v>
      </c>
      <c r="J31" s="163">
        <f t="shared" si="2"/>
        <v>17122798</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4</v>
      </c>
      <c r="D32" s="32">
        <v>5019668</v>
      </c>
      <c r="E32" s="33">
        <f t="shared" si="11"/>
        <v>1.6798541871170691E-2</v>
      </c>
      <c r="F32" s="155">
        <v>29.388311220435291</v>
      </c>
      <c r="G32" s="32">
        <v>12437023</v>
      </c>
      <c r="H32" s="33">
        <f t="shared" si="12"/>
        <v>2.0594269189549319E-2</v>
      </c>
      <c r="I32" s="159">
        <v>72.814198584390809</v>
      </c>
      <c r="J32" s="163">
        <f t="shared" si="2"/>
        <v>17456691</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5</v>
      </c>
      <c r="D33" s="32">
        <v>5105895</v>
      </c>
      <c r="E33" s="33">
        <f t="shared" si="11"/>
        <v>1.7177829290702107E-2</v>
      </c>
      <c r="F33" s="155">
        <v>29.869035100932894</v>
      </c>
      <c r="G33" s="32">
        <v>12454740</v>
      </c>
      <c r="H33" s="33">
        <f t="shared" si="12"/>
        <v>1.424537045561447E-3</v>
      </c>
      <c r="I33" s="159">
        <v>72.859129737880039</v>
      </c>
      <c r="J33" s="163">
        <f t="shared" si="2"/>
        <v>17560635</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6</v>
      </c>
      <c r="D34" s="32">
        <v>5217274</v>
      </c>
      <c r="E34" s="33">
        <f t="shared" si="11"/>
        <v>2.1813805415113352E-2</v>
      </c>
      <c r="F34" s="155">
        <v>30.497670621849878</v>
      </c>
      <c r="G34" s="32">
        <v>12560865</v>
      </c>
      <c r="H34" s="33">
        <f t="shared" si="12"/>
        <v>8.5208523020150473E-3</v>
      </c>
      <c r="I34" s="159">
        <v>73.424766170134504</v>
      </c>
      <c r="J34" s="163">
        <f t="shared" si="2"/>
        <v>17778139</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7</v>
      </c>
      <c r="D35" s="32">
        <v>5303381</v>
      </c>
      <c r="E35" s="33">
        <f t="shared" si="11"/>
        <v>1.6504212736383028E-2</v>
      </c>
      <c r="F35" s="155">
        <v>30.97774553256879</v>
      </c>
      <c r="G35" s="32">
        <v>12917043</v>
      </c>
      <c r="H35" s="33">
        <f t="shared" si="12"/>
        <v>2.8356168146063121E-2</v>
      </c>
      <c r="I35" s="159">
        <v>75.450146064793188</v>
      </c>
      <c r="J35" s="163">
        <f t="shared" si="2"/>
        <v>18220424</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8</v>
      </c>
      <c r="D36" s="32">
        <v>5380426</v>
      </c>
      <c r="E36" s="33">
        <f t="shared" si="11"/>
        <v>1.4527524988304563E-2</v>
      </c>
      <c r="F36" s="155">
        <v>31.404207786882683</v>
      </c>
      <c r="G36" s="32">
        <v>12930003</v>
      </c>
      <c r="H36" s="33">
        <f t="shared" si="12"/>
        <v>1.0033256063326501E-3</v>
      </c>
      <c r="I36" s="159">
        <v>75.469210225550256</v>
      </c>
      <c r="J36" s="163">
        <f t="shared" si="2"/>
        <v>18310429</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9</v>
      </c>
      <c r="D37" s="32">
        <v>5563315</v>
      </c>
      <c r="E37" s="33">
        <f t="shared" si="11"/>
        <v>3.3991546394281702E-2</v>
      </c>
      <c r="F37" s="155">
        <v>32.447353072690852</v>
      </c>
      <c r="G37" s="32">
        <v>13172232</v>
      </c>
      <c r="H37" s="33">
        <f t="shared" si="12"/>
        <v>1.8733870363371041E-2</v>
      </c>
      <c r="I37" s="159">
        <v>76.825429165775574</v>
      </c>
      <c r="J37" s="163">
        <f t="shared" si="2"/>
        <v>18735547</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
      <c r="A38" s="1"/>
      <c r="B38" s="50"/>
      <c r="C38" s="43" t="s">
        <v>10</v>
      </c>
      <c r="D38" s="32">
        <v>5616740</v>
      </c>
      <c r="E38" s="33">
        <f t="shared" si="11"/>
        <v>9.6030873678731865E-3</v>
      </c>
      <c r="F38" s="155">
        <v>32.734418662648885</v>
      </c>
      <c r="G38" s="32">
        <v>13247719</v>
      </c>
      <c r="H38" s="33">
        <f t="shared" si="12"/>
        <v>5.7307675722686469E-3</v>
      </c>
      <c r="I38" s="159">
        <v>77.207842996316046</v>
      </c>
      <c r="J38" s="163">
        <f t="shared" si="2"/>
        <v>18864459</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ht="13.5" thickBot="1" x14ac:dyDescent="0.25">
      <c r="A39" s="1"/>
      <c r="B39" s="51"/>
      <c r="C39" s="45" t="s">
        <v>11</v>
      </c>
      <c r="D39" s="59">
        <v>5786405</v>
      </c>
      <c r="E39" s="65">
        <f t="shared" si="11"/>
        <v>3.0207024003247485E-2</v>
      </c>
      <c r="F39" s="160">
        <v>33.697995718161536</v>
      </c>
      <c r="G39" s="59">
        <v>14065837</v>
      </c>
      <c r="H39" s="65">
        <f t="shared" si="12"/>
        <v>6.1755385964934684E-2</v>
      </c>
      <c r="I39" s="161">
        <v>81.91450736655284</v>
      </c>
      <c r="J39" s="164">
        <f t="shared" si="2"/>
        <v>19852242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
      <c r="A40" s="1"/>
      <c r="B40" s="88">
        <v>2011</v>
      </c>
      <c r="C40" s="43" t="s">
        <v>1</v>
      </c>
      <c r="D40" s="53">
        <v>5837122</v>
      </c>
      <c r="E40" s="66">
        <f t="shared" si="11"/>
        <v>8.7648548623886491E-3</v>
      </c>
      <c r="F40" s="154">
        <v>33.967938348442665</v>
      </c>
      <c r="G40" s="54">
        <v>14094930</v>
      </c>
      <c r="H40" s="66">
        <f t="shared" si="12"/>
        <v>2.0683447419445056E-3</v>
      </c>
      <c r="I40" s="158">
        <v>82.022564076203125</v>
      </c>
      <c r="J40" s="162">
        <f t="shared" si="2"/>
        <v>19932052</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50"/>
      <c r="C41" s="43" t="s">
        <v>33</v>
      </c>
      <c r="D41" s="56">
        <v>5886928</v>
      </c>
      <c r="E41" s="33">
        <f t="shared" si="11"/>
        <v>8.5326296075360908E-3</v>
      </c>
      <c r="F41" s="155">
        <v>34.232180212991835</v>
      </c>
      <c r="G41" s="32">
        <v>14127648</v>
      </c>
      <c r="H41" s="33">
        <f t="shared" si="12"/>
        <v>2.3212601978157554E-3</v>
      </c>
      <c r="I41" s="159">
        <v>82.1515385140966</v>
      </c>
      <c r="J41" s="163">
        <f t="shared" si="2"/>
        <v>20014576</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50"/>
      <c r="C42" s="43" t="s">
        <v>2</v>
      </c>
      <c r="D42" s="56">
        <v>5957990</v>
      </c>
      <c r="E42" s="33">
        <f t="shared" si="11"/>
        <v>1.2071151541177327E-2</v>
      </c>
      <c r="F42" s="155">
        <v>34.619537802537401</v>
      </c>
      <c r="G42" s="32">
        <v>14333088</v>
      </c>
      <c r="H42" s="33">
        <f t="shared" si="12"/>
        <v>1.4541698660668789E-2</v>
      </c>
      <c r="I42" s="159">
        <v>83.283940027273488</v>
      </c>
      <c r="J42" s="163">
        <f t="shared" si="2"/>
        <v>20291078</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88"/>
      <c r="C43" s="43" t="s">
        <v>3</v>
      </c>
      <c r="D43" s="56">
        <v>6043068</v>
      </c>
      <c r="E43" s="33">
        <f t="shared" ref="E43:E48" si="13">+D43/D42-1</f>
        <v>1.427964800209458E-2</v>
      </c>
      <c r="F43" s="155">
        <v>35.087698178354628</v>
      </c>
      <c r="G43" s="32">
        <v>14397872</v>
      </c>
      <c r="H43" s="33">
        <f t="shared" ref="H43:H48" si="14">+G43/G42-1</f>
        <v>4.5198913172095345E-3</v>
      </c>
      <c r="I43" s="159">
        <v>83.597964998339108</v>
      </c>
      <c r="J43" s="163">
        <f t="shared" si="2"/>
        <v>20440940</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50"/>
      <c r="C44" s="43" t="s">
        <v>4</v>
      </c>
      <c r="D44" s="56">
        <v>6108388</v>
      </c>
      <c r="E44" s="33">
        <f t="shared" si="13"/>
        <v>1.0809079096909091E-2</v>
      </c>
      <c r="F44" s="155">
        <v>35.440525781845182</v>
      </c>
      <c r="G44" s="32">
        <v>14577678</v>
      </c>
      <c r="H44" s="33">
        <f t="shared" si="14"/>
        <v>1.2488373281829501E-2</v>
      </c>
      <c r="I44" s="159">
        <v>84.578873018288505</v>
      </c>
      <c r="J44" s="163">
        <f t="shared" si="2"/>
        <v>20686066</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5</v>
      </c>
      <c r="D45" s="56">
        <v>6182089</v>
      </c>
      <c r="E45" s="33">
        <f t="shared" si="13"/>
        <v>1.2065540041005907E-2</v>
      </c>
      <c r="F45" s="155">
        <v>35.841417634628016</v>
      </c>
      <c r="G45" s="32">
        <v>14616968</v>
      </c>
      <c r="H45" s="33">
        <f t="shared" si="14"/>
        <v>2.6952166181746229E-3</v>
      </c>
      <c r="I45" s="159">
        <v>84.743661024613743</v>
      </c>
      <c r="J45" s="163">
        <f t="shared" si="2"/>
        <v>20799057</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6</v>
      </c>
      <c r="D46" s="56">
        <v>6261482</v>
      </c>
      <c r="E46" s="33">
        <f t="shared" si="13"/>
        <v>1.2842422682688648E-2</v>
      </c>
      <c r="F46" s="155">
        <v>36.27468733280876</v>
      </c>
      <c r="G46" s="32">
        <v>14750231</v>
      </c>
      <c r="H46" s="33">
        <f t="shared" si="14"/>
        <v>9.1170070290911287E-3</v>
      </c>
      <c r="I46" s="159">
        <v>85.452616107768591</v>
      </c>
      <c r="J46" s="163">
        <f t="shared" si="2"/>
        <v>21011713</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7</v>
      </c>
      <c r="D47" s="56">
        <v>6272938</v>
      </c>
      <c r="E47" s="33">
        <f t="shared" si="13"/>
        <v>1.8295988074388259E-3</v>
      </c>
      <c r="F47" s="155">
        <v>36.314025352723625</v>
      </c>
      <c r="G47" s="32">
        <v>14873556</v>
      </c>
      <c r="H47" s="33">
        <f t="shared" si="14"/>
        <v>8.3608860091750614E-3</v>
      </c>
      <c r="I47" s="159">
        <v>86.10298550203342</v>
      </c>
      <c r="J47" s="163">
        <f t="shared" si="2"/>
        <v>21146494</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8</v>
      </c>
      <c r="D48" s="56">
        <v>6307736</v>
      </c>
      <c r="E48" s="33">
        <f t="shared" si="13"/>
        <v>5.5473208885532532E-3</v>
      </c>
      <c r="F48" s="155">
        <v>36.488331257109721</v>
      </c>
      <c r="G48" s="32">
        <v>15113585</v>
      </c>
      <c r="H48" s="33">
        <f t="shared" si="14"/>
        <v>1.6137969964949983E-2</v>
      </c>
      <c r="I48" s="159">
        <v>87.427485228057193</v>
      </c>
      <c r="J48" s="163">
        <f t="shared" si="2"/>
        <v>21421321</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9</v>
      </c>
      <c r="D49" s="56">
        <v>6364180</v>
      </c>
      <c r="E49" s="33">
        <f t="shared" ref="E49:E54" si="15">+D49/D48-1</f>
        <v>8.9483770405103247E-3</v>
      </c>
      <c r="F49" s="155">
        <v>36.787500773128365</v>
      </c>
      <c r="G49" s="32">
        <v>15135286</v>
      </c>
      <c r="H49" s="33">
        <f t="shared" ref="H49:H54" si="16">+G49/G48-1</f>
        <v>1.4358605188642404E-3</v>
      </c>
      <c r="I49" s="159">
        <v>87.487994592629207</v>
      </c>
      <c r="J49" s="163">
        <f t="shared" si="2"/>
        <v>21499466</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
      <c r="A50" s="1"/>
      <c r="B50" s="50"/>
      <c r="C50" s="43" t="s">
        <v>10</v>
      </c>
      <c r="D50" s="56">
        <v>6391015</v>
      </c>
      <c r="E50" s="33">
        <f t="shared" si="15"/>
        <v>4.2165683560175804E-3</v>
      </c>
      <c r="F50" s="155">
        <v>36.915201420152719</v>
      </c>
      <c r="G50" s="32">
        <v>15250778</v>
      </c>
      <c r="H50" s="33">
        <f t="shared" si="16"/>
        <v>7.6306453673884445E-3</v>
      </c>
      <c r="I50" s="159">
        <v>88.090161216024981</v>
      </c>
      <c r="J50" s="163">
        <f t="shared" si="2"/>
        <v>21641793</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ht="13.5" thickBot="1" x14ac:dyDescent="0.25">
      <c r="A51" s="1"/>
      <c r="B51" s="51"/>
      <c r="C51" s="45" t="s">
        <v>11</v>
      </c>
      <c r="D51" s="58">
        <v>6429681</v>
      </c>
      <c r="E51" s="65">
        <f t="shared" si="15"/>
        <v>6.0500562117284939E-3</v>
      </c>
      <c r="F51" s="160">
        <v>37.110999137689184</v>
      </c>
      <c r="G51" s="59">
        <v>15885567</v>
      </c>
      <c r="H51" s="65">
        <f t="shared" si="16"/>
        <v>4.1623384721749979E-2</v>
      </c>
      <c r="I51" s="161">
        <v>91.688726585145318</v>
      </c>
      <c r="J51" s="164">
        <f t="shared" si="2"/>
        <v>22315248</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
      <c r="A52" s="1"/>
      <c r="B52" s="52">
        <v>2012</v>
      </c>
      <c r="C52" s="41" t="s">
        <v>1</v>
      </c>
      <c r="D52" s="53">
        <v>6468703</v>
      </c>
      <c r="E52" s="66">
        <f t="shared" si="15"/>
        <v>6.069041372348094E-3</v>
      </c>
      <c r="F52" s="154">
        <v>37.308559917093383</v>
      </c>
      <c r="G52" s="54">
        <v>16109327</v>
      </c>
      <c r="H52" s="66">
        <f t="shared" si="16"/>
        <v>1.4085742107914578E-2</v>
      </c>
      <c r="I52" s="158">
        <v>92.911328840348688</v>
      </c>
      <c r="J52" s="162">
        <f t="shared" si="2"/>
        <v>22578030</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0"/>
      <c r="C53" s="43" t="s">
        <v>33</v>
      </c>
      <c r="D53" s="56">
        <v>6440227</v>
      </c>
      <c r="E53" s="33">
        <f t="shared" si="15"/>
        <v>-4.4021189409993999E-3</v>
      </c>
      <c r="F53" s="155">
        <v>37.116818378555507</v>
      </c>
      <c r="G53" s="32">
        <v>15730959</v>
      </c>
      <c r="H53" s="33">
        <f t="shared" si="16"/>
        <v>-2.3487511303234454E-2</v>
      </c>
      <c r="I53" s="159">
        <v>90.661889421522432</v>
      </c>
      <c r="J53" s="163">
        <f t="shared" si="2"/>
        <v>22171186</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50"/>
      <c r="C54" s="43" t="s">
        <v>2</v>
      </c>
      <c r="D54" s="56">
        <v>6469924</v>
      </c>
      <c r="E54" s="33">
        <f t="shared" si="15"/>
        <v>4.6111728670432672E-3</v>
      </c>
      <c r="F54" s="155">
        <v>37.260379686001279</v>
      </c>
      <c r="G54" s="32">
        <v>16121900</v>
      </c>
      <c r="H54" s="33">
        <f t="shared" si="16"/>
        <v>2.4851695309866306E-2</v>
      </c>
      <c r="I54" s="159">
        <v>92.846239810505338</v>
      </c>
      <c r="J54" s="163">
        <f t="shared" si="2"/>
        <v>22591824</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88"/>
      <c r="C55" s="43" t="s">
        <v>3</v>
      </c>
      <c r="D55" s="56">
        <v>6517019</v>
      </c>
      <c r="E55" s="33">
        <f>+D55/D54-1</f>
        <v>7.2790654109693431E-3</v>
      </c>
      <c r="F55" s="155">
        <v>37.503849931326556</v>
      </c>
      <c r="G55" s="32">
        <v>16044604</v>
      </c>
      <c r="H55" s="33">
        <f>+G55/G54-1</f>
        <v>-4.7944721155694925E-3</v>
      </c>
      <c r="I55" s="159">
        <v>92.332770646143857</v>
      </c>
      <c r="J55" s="163">
        <f t="shared" si="2"/>
        <v>22561623</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50"/>
      <c r="C56" s="43" t="s">
        <v>4</v>
      </c>
      <c r="D56" s="56">
        <v>6587045</v>
      </c>
      <c r="E56" s="33">
        <f>+D56/D55-1</f>
        <v>1.0745096799625653E-2</v>
      </c>
      <c r="F56" s="155">
        <v>37.878825198974582</v>
      </c>
      <c r="G56" s="32">
        <v>16027166</v>
      </c>
      <c r="H56" s="33">
        <f>+G56/G55-1</f>
        <v>-1.0868451474401741E-3</v>
      </c>
      <c r="I56" s="159">
        <v>92.164273866194719</v>
      </c>
      <c r="J56" s="163">
        <f t="shared" si="2"/>
        <v>22614211</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50"/>
      <c r="C57" s="43" t="s">
        <v>5</v>
      </c>
      <c r="D57" s="56">
        <v>6614943</v>
      </c>
      <c r="E57" s="33">
        <f>+D57/D56-1</f>
        <v>4.2352830442178302E-3</v>
      </c>
      <c r="F57" s="155">
        <v>38.011168426841195</v>
      </c>
      <c r="G57" s="32">
        <v>15703550</v>
      </c>
      <c r="H57" s="33">
        <f>+G57/G56-1</f>
        <v>-2.0191716988518071E-2</v>
      </c>
      <c r="I57" s="159">
        <v>90.236648138815724</v>
      </c>
      <c r="J57" s="163">
        <f t="shared" si="2"/>
        <v>22318493</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88"/>
      <c r="C58" s="43" t="s">
        <v>6</v>
      </c>
      <c r="D58" s="56">
        <v>6661754</v>
      </c>
      <c r="E58" s="33">
        <f t="shared" ref="E58:E66" si="17">+D58/D57-1</f>
        <v>7.076553796457441E-3</v>
      </c>
      <c r="F58" s="155">
        <v>38.25191426333884</v>
      </c>
      <c r="G58" s="32">
        <v>16202210</v>
      </c>
      <c r="H58" s="33">
        <f t="shared" ref="H58:H66" si="18">+G58/G57-1</f>
        <v>3.175460325849877E-2</v>
      </c>
      <c r="I58" s="159">
        <v>93.033388473457762</v>
      </c>
      <c r="J58" s="163">
        <f t="shared" si="2"/>
        <v>22863964</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50"/>
      <c r="C59" s="43" t="s">
        <v>7</v>
      </c>
      <c r="D59" s="56">
        <v>6665916</v>
      </c>
      <c r="E59" s="33">
        <f t="shared" si="17"/>
        <v>6.2476038592840233E-4</v>
      </c>
      <c r="F59" s="155">
        <v>38.247594325961529</v>
      </c>
      <c r="G59" s="32">
        <v>16426352</v>
      </c>
      <c r="H59" s="33">
        <f t="shared" si="18"/>
        <v>1.3834038689783723E-2</v>
      </c>
      <c r="I59" s="159">
        <v>94.250879781780455</v>
      </c>
      <c r="J59" s="163">
        <f t="shared" si="2"/>
        <v>23092268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50"/>
      <c r="C60" s="43" t="s">
        <v>8</v>
      </c>
      <c r="D60" s="56">
        <v>6635416</v>
      </c>
      <c r="E60" s="33">
        <f t="shared" si="17"/>
        <v>-4.575515203011804E-3</v>
      </c>
      <c r="F60" s="155">
        <v>38.04454415739302</v>
      </c>
      <c r="G60" s="32">
        <v>16390382</v>
      </c>
      <c r="H60" s="33">
        <f t="shared" si="18"/>
        <v>-2.1897740898283446E-3</v>
      </c>
      <c r="I60" s="159">
        <v>93.975209957527866</v>
      </c>
      <c r="J60" s="163">
        <f t="shared" si="2"/>
        <v>23025798</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88"/>
      <c r="C61" s="43" t="s">
        <v>9</v>
      </c>
      <c r="D61" s="56">
        <v>6649741</v>
      </c>
      <c r="E61" s="33">
        <f t="shared" si="17"/>
        <v>2.1588699186305682E-3</v>
      </c>
      <c r="F61" s="155">
        <v>38.098610492422203</v>
      </c>
      <c r="G61" s="32">
        <v>16498132</v>
      </c>
      <c r="H61" s="33">
        <f t="shared" si="18"/>
        <v>6.5739773484230213E-3</v>
      </c>
      <c r="I61" s="159">
        <v>94.523366386836187</v>
      </c>
      <c r="J61" s="163">
        <f t="shared" si="2"/>
        <v>23147873</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
      <c r="A62" s="1"/>
      <c r="B62" s="50"/>
      <c r="C62" s="43" t="s">
        <v>10</v>
      </c>
      <c r="D62" s="56">
        <v>6631435</v>
      </c>
      <c r="E62" s="33">
        <f t="shared" si="17"/>
        <v>-2.7528891726760207E-3</v>
      </c>
      <c r="F62" s="155">
        <v>37.965780796921337</v>
      </c>
      <c r="G62" s="32">
        <v>16521152</v>
      </c>
      <c r="H62" s="33">
        <f t="shared" si="18"/>
        <v>1.3953094810976729E-3</v>
      </c>
      <c r="I62" s="159">
        <v>94.585626692355191</v>
      </c>
      <c r="J62" s="163">
        <f t="shared" si="2"/>
        <v>23152587</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ht="13.5" thickBot="1" x14ac:dyDescent="0.25">
      <c r="A63" s="1"/>
      <c r="B63" s="51"/>
      <c r="C63" s="45" t="s">
        <v>11</v>
      </c>
      <c r="D63" s="58">
        <v>6657716</v>
      </c>
      <c r="E63" s="65">
        <f t="shared" si="17"/>
        <v>3.9630939608092941E-3</v>
      </c>
      <c r="F63" s="160">
        <v>38.088224798763221</v>
      </c>
      <c r="G63" s="59">
        <v>17283257</v>
      </c>
      <c r="H63" s="65">
        <f t="shared" si="18"/>
        <v>4.6129047175402782E-2</v>
      </c>
      <c r="I63" s="161">
        <v>98.876037648766939</v>
      </c>
      <c r="J63" s="164">
        <f t="shared" si="2"/>
        <v>23940973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
      <c r="A64" s="1"/>
      <c r="B64" s="52">
        <v>2013</v>
      </c>
      <c r="C64" s="41" t="s">
        <v>1</v>
      </c>
      <c r="D64" s="53">
        <v>6708291</v>
      </c>
      <c r="E64" s="66">
        <f t="shared" si="17"/>
        <v>7.5964489924171819E-3</v>
      </c>
      <c r="F64" s="154">
        <v>38.349370736449018</v>
      </c>
      <c r="G64" s="54">
        <v>17271722</v>
      </c>
      <c r="H64" s="66">
        <f t="shared" si="18"/>
        <v>-6.6740892645411609E-4</v>
      </c>
      <c r="I64" s="158">
        <v>98.737468341024965</v>
      </c>
      <c r="J64" s="162">
        <f t="shared" si="2"/>
        <v>23980013</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0"/>
      <c r="C65" s="43" t="s">
        <v>33</v>
      </c>
      <c r="D65" s="56">
        <v>6701446</v>
      </c>
      <c r="E65" s="33">
        <f t="shared" si="17"/>
        <v>-1.0203791099699933E-3</v>
      </c>
      <c r="F65" s="155">
        <v>38.282120623212656</v>
      </c>
      <c r="G65" s="32">
        <v>17121073</v>
      </c>
      <c r="H65" s="33">
        <f t="shared" si="18"/>
        <v>-8.722291847911845E-3</v>
      </c>
      <c r="I65" s="159">
        <v>97.804411433715856</v>
      </c>
      <c r="J65" s="163">
        <f t="shared" si="2"/>
        <v>23822519</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50"/>
      <c r="C66" s="43" t="s">
        <v>2</v>
      </c>
      <c r="D66" s="56">
        <v>6707348</v>
      </c>
      <c r="E66" s="33">
        <f t="shared" si="17"/>
        <v>8.8070544774954129E-4</v>
      </c>
      <c r="F66" s="155">
        <v>38.287733198521657</v>
      </c>
      <c r="G66" s="32">
        <v>17181180</v>
      </c>
      <c r="H66" s="33">
        <f t="shared" si="18"/>
        <v>3.5107028630740889E-3</v>
      </c>
      <c r="I66" s="159">
        <v>98.075787312030954</v>
      </c>
      <c r="J66" s="163">
        <f t="shared" si="2"/>
        <v>23888528</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88"/>
      <c r="C67" s="43" t="s">
        <v>3</v>
      </c>
      <c r="D67" s="56">
        <v>6748112</v>
      </c>
      <c r="E67" s="33">
        <f t="shared" ref="E67:E78" si="19">+D67/D66-1</f>
        <v>6.077513795318179E-3</v>
      </c>
      <c r="F67" s="155">
        <v>38.492195377733303</v>
      </c>
      <c r="G67" s="32">
        <v>17320550</v>
      </c>
      <c r="H67" s="33">
        <f t="shared" ref="H67:H78" si="20">+G67/G66-1</f>
        <v>8.1117827762702266E-3</v>
      </c>
      <c r="I67" s="159">
        <v>98.798892882897988</v>
      </c>
      <c r="J67" s="163">
        <f t="shared" si="2"/>
        <v>24068662</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50"/>
      <c r="C68" s="43" t="s">
        <v>4</v>
      </c>
      <c r="D68" s="56">
        <v>6776652</v>
      </c>
      <c r="E68" s="33">
        <f t="shared" si="19"/>
        <v>4.2293311077232776E-3</v>
      </c>
      <c r="F68" s="155">
        <v>38.626681694625312</v>
      </c>
      <c r="G68" s="32">
        <v>17420876</v>
      </c>
      <c r="H68" s="33">
        <f t="shared" si="20"/>
        <v>5.7923102903776336E-3</v>
      </c>
      <c r="I68" s="159">
        <v>99.298389838158641</v>
      </c>
      <c r="J68" s="163">
        <f t="shared" si="2"/>
        <v>24197528</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50"/>
      <c r="C69" s="43" t="s">
        <v>5</v>
      </c>
      <c r="D69" s="56">
        <v>6788160</v>
      </c>
      <c r="E69" s="33">
        <f t="shared" si="19"/>
        <v>1.6981837048737347E-3</v>
      </c>
      <c r="F69" s="155">
        <v>38.663960405119006</v>
      </c>
      <c r="G69" s="32">
        <v>17463352</v>
      </c>
      <c r="H69" s="33">
        <f t="shared" si="20"/>
        <v>2.4382241168583452E-3</v>
      </c>
      <c r="I69" s="159">
        <v>99.467654013555347</v>
      </c>
      <c r="J69" s="163">
        <f t="shared" si="2"/>
        <v>24251512</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88"/>
      <c r="C70" s="43" t="s">
        <v>6</v>
      </c>
      <c r="D70" s="56">
        <v>6853369</v>
      </c>
      <c r="E70" s="33">
        <f t="shared" si="19"/>
        <v>9.6062850610474371E-3</v>
      </c>
      <c r="F70" s="155">
        <v>39.006829996830348</v>
      </c>
      <c r="G70" s="32">
        <v>17197454</v>
      </c>
      <c r="H70" s="33">
        <f t="shared" si="20"/>
        <v>-1.5226057402954463E-2</v>
      </c>
      <c r="I70" s="159">
        <v>97.881518499340984</v>
      </c>
      <c r="J70" s="163">
        <f t="shared" si="2"/>
        <v>24050823</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50"/>
      <c r="C71" s="43" t="s">
        <v>7</v>
      </c>
      <c r="D71" s="56">
        <v>6897016</v>
      </c>
      <c r="E71" s="33">
        <f t="shared" si="19"/>
        <v>6.3686925364736524E-3</v>
      </c>
      <c r="F71" s="155">
        <v>39.226565250498517</v>
      </c>
      <c r="G71" s="32">
        <v>16867584</v>
      </c>
      <c r="H71" s="33">
        <f t="shared" si="20"/>
        <v>-1.9181327654663294E-2</v>
      </c>
      <c r="I71" s="159">
        <v>95.933862469546952</v>
      </c>
      <c r="J71" s="163">
        <f t="shared" si="2"/>
        <v>23764600</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50"/>
      <c r="C72" s="43" t="s">
        <v>8</v>
      </c>
      <c r="D72" s="56">
        <v>6933019</v>
      </c>
      <c r="E72" s="33">
        <f t="shared" si="19"/>
        <v>5.2200835839730786E-3</v>
      </c>
      <c r="F72" s="155">
        <v>39.402536313226484</v>
      </c>
      <c r="G72" s="32">
        <v>16437305</v>
      </c>
      <c r="H72" s="33">
        <f t="shared" si="20"/>
        <v>-2.5509225269013003E-2</v>
      </c>
      <c r="I72" s="159">
        <v>93.418394952340279</v>
      </c>
      <c r="J72" s="163">
        <f t="shared" si="2"/>
        <v>23370324</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88"/>
      <c r="C73" s="43" t="s">
        <v>9</v>
      </c>
      <c r="D73" s="56">
        <v>6901271</v>
      </c>
      <c r="E73" s="33">
        <f t="shared" si="19"/>
        <v>-4.5792460687039682E-3</v>
      </c>
      <c r="F73" s="155">
        <v>39.193481208028771</v>
      </c>
      <c r="G73" s="32">
        <v>16545997</v>
      </c>
      <c r="H73" s="33">
        <f t="shared" si="20"/>
        <v>6.6125195097370693E-3</v>
      </c>
      <c r="I73" s="159">
        <v>93.967505766343692</v>
      </c>
      <c r="J73" s="163">
        <f t="shared" si="2"/>
        <v>23447268</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
      <c r="A74" s="1"/>
      <c r="B74" s="50"/>
      <c r="C74" s="43" t="s">
        <v>10</v>
      </c>
      <c r="D74" s="56">
        <v>6867004</v>
      </c>
      <c r="E74" s="33">
        <f t="shared" si="19"/>
        <v>-4.9653172582267979E-3</v>
      </c>
      <c r="F74" s="155">
        <v>38.970435590271975</v>
      </c>
      <c r="G74" s="32">
        <v>16211995</v>
      </c>
      <c r="H74" s="33">
        <f t="shared" si="20"/>
        <v>-2.0186272244579806E-2</v>
      </c>
      <c r="I74" s="159">
        <v>92.003515206531304</v>
      </c>
      <c r="J74" s="163">
        <f t="shared" si="2"/>
        <v>23078999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ht="13.5" thickBot="1" x14ac:dyDescent="0.25">
      <c r="A75" s="1"/>
      <c r="B75" s="51"/>
      <c r="C75" s="45" t="s">
        <v>11</v>
      </c>
      <c r="D75" s="58">
        <v>7031350</v>
      </c>
      <c r="E75" s="65">
        <f t="shared" si="19"/>
        <v>2.3932707771831874E-2</v>
      </c>
      <c r="F75" s="160">
        <v>39.874027934644865</v>
      </c>
      <c r="G75" s="59">
        <v>16629989</v>
      </c>
      <c r="H75" s="65">
        <f t="shared" si="20"/>
        <v>2.5783008198559054E-2</v>
      </c>
      <c r="I75" s="161">
        <v>94.306875057967076</v>
      </c>
      <c r="J75" s="164">
        <f t="shared" si="2"/>
        <v>23661339</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
      <c r="A76" s="1"/>
      <c r="B76" s="52">
        <v>2014</v>
      </c>
      <c r="C76" s="41" t="s">
        <v>1</v>
      </c>
      <c r="D76" s="53">
        <v>7025414</v>
      </c>
      <c r="E76" s="66">
        <f t="shared" si="19"/>
        <v>-8.4421910443943649E-4</v>
      </c>
      <c r="F76" s="154">
        <v>39.811356668273461</v>
      </c>
      <c r="G76" s="54">
        <v>16411117</v>
      </c>
      <c r="H76" s="66">
        <f t="shared" si="20"/>
        <v>-1.3161283510169541E-2</v>
      </c>
      <c r="I76" s="158">
        <v>92.997911896973747</v>
      </c>
      <c r="J76" s="162">
        <f t="shared" si="2"/>
        <v>23436531</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0"/>
      <c r="C77" s="43" t="s">
        <v>33</v>
      </c>
      <c r="D77" s="56">
        <v>7032837</v>
      </c>
      <c r="E77" s="33">
        <f t="shared" si="19"/>
        <v>1.0565925367529427E-3</v>
      </c>
      <c r="F77" s="155">
        <v>39.82442380798075</v>
      </c>
      <c r="G77" s="32">
        <v>16165328</v>
      </c>
      <c r="H77" s="33">
        <f t="shared" si="20"/>
        <v>-1.4976981761814279E-2</v>
      </c>
      <c r="I77" s="159">
        <v>91.538432252449169</v>
      </c>
      <c r="J77" s="163">
        <f t="shared" ref="J77:J99" si="21">+D77+G77</f>
        <v>23198165</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50"/>
      <c r="C78" s="43" t="s">
        <v>2</v>
      </c>
      <c r="D78" s="56">
        <v>7044060</v>
      </c>
      <c r="E78" s="33">
        <f t="shared" si="19"/>
        <v>1.5957998173425914E-3</v>
      </c>
      <c r="F78" s="155">
        <v>39.858974333039427</v>
      </c>
      <c r="G78" s="32">
        <v>16702570</v>
      </c>
      <c r="H78" s="33">
        <f t="shared" si="20"/>
        <v>3.3234215847646187E-2</v>
      </c>
      <c r="I78" s="159">
        <v>94.511873681625985</v>
      </c>
      <c r="J78" s="163">
        <f t="shared" si="21"/>
        <v>23746630</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88"/>
      <c r="C79" s="43" t="s">
        <v>3</v>
      </c>
      <c r="D79" s="56">
        <v>7233920</v>
      </c>
      <c r="E79" s="33">
        <f t="shared" ref="E79:E90" si="22">+D79/D78-1</f>
        <v>2.6953205963606175E-2</v>
      </c>
      <c r="F79" s="155">
        <v>40.903561794026054</v>
      </c>
      <c r="G79" s="32">
        <v>16147017</v>
      </c>
      <c r="H79" s="33">
        <f t="shared" ref="H79:H90" si="23">+G79/G78-1</f>
        <v>-3.3261528016347186E-2</v>
      </c>
      <c r="I79" s="159">
        <v>91.301881642137204</v>
      </c>
      <c r="J79" s="163">
        <f t="shared" si="21"/>
        <v>23380937</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50"/>
      <c r="C80" s="43" t="s">
        <v>4</v>
      </c>
      <c r="D80" s="56">
        <v>7176202</v>
      </c>
      <c r="E80" s="33">
        <f t="shared" si="22"/>
        <v>-7.9787998761390311E-3</v>
      </c>
      <c r="F80" s="155">
        <v>40.547740901748107</v>
      </c>
      <c r="G80" s="32">
        <v>16219757</v>
      </c>
      <c r="H80" s="33">
        <f t="shared" si="23"/>
        <v>4.5048568413597057E-3</v>
      </c>
      <c r="I80" s="159">
        <v>91.646598622128423</v>
      </c>
      <c r="J80" s="163">
        <f t="shared" si="21"/>
        <v>23395959</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50"/>
      <c r="C81" s="43" t="s">
        <v>5</v>
      </c>
      <c r="D81" s="56">
        <v>7335018</v>
      </c>
      <c r="E81" s="33">
        <f t="shared" si="22"/>
        <v>2.2130926637795367E-2</v>
      </c>
      <c r="F81" s="155">
        <v>41.41503214611658</v>
      </c>
      <c r="G81" s="32">
        <v>16029150</v>
      </c>
      <c r="H81" s="33">
        <f t="shared" si="23"/>
        <v>-1.1751532405818388E-2</v>
      </c>
      <c r="I81" s="159">
        <v>90.503903674800071</v>
      </c>
      <c r="J81" s="163">
        <f t="shared" si="21"/>
        <v>23364168</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88"/>
      <c r="C82" s="43" t="s">
        <v>6</v>
      </c>
      <c r="D82" s="56">
        <v>7531621</v>
      </c>
      <c r="E82" s="33">
        <f t="shared" si="22"/>
        <v>2.6803342541217967E-2</v>
      </c>
      <c r="F82" s="155">
        <v>42.230231187246602</v>
      </c>
      <c r="G82" s="32">
        <v>15890561</v>
      </c>
      <c r="H82" s="33">
        <f t="shared" si="23"/>
        <v>-8.6460604586019452E-3</v>
      </c>
      <c r="I82" s="159">
        <v>89.099287487387443</v>
      </c>
      <c r="J82" s="163">
        <f t="shared" si="21"/>
        <v>23422182</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50"/>
      <c r="C83" s="43" t="s">
        <v>7</v>
      </c>
      <c r="D83" s="56">
        <v>7495838</v>
      </c>
      <c r="E83" s="33">
        <f t="shared" si="22"/>
        <v>-4.7510356668238884E-3</v>
      </c>
      <c r="F83" s="155">
        <v>41.992832661247689</v>
      </c>
      <c r="G83" s="32">
        <v>15595108</v>
      </c>
      <c r="H83" s="33">
        <f t="shared" si="23"/>
        <v>-1.8592987371559788E-2</v>
      </c>
      <c r="I83" s="159">
        <v>87.366183818018087</v>
      </c>
      <c r="J83" s="163">
        <f t="shared" si="21"/>
        <v>23090946</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50"/>
      <c r="C84" s="43" t="s">
        <v>8</v>
      </c>
      <c r="D84" s="56">
        <v>7529972</v>
      </c>
      <c r="E84" s="33">
        <f t="shared" si="22"/>
        <v>4.5537270149114129E-3</v>
      </c>
      <c r="F84" s="155">
        <v>42.147192508675296</v>
      </c>
      <c r="G84" s="32">
        <v>15449489</v>
      </c>
      <c r="H84" s="33">
        <f t="shared" si="23"/>
        <v>-9.3374794198283206E-3</v>
      </c>
      <c r="I84" s="159">
        <v>86.474768703477437</v>
      </c>
      <c r="J84" s="163">
        <f t="shared" si="21"/>
        <v>22979461</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88"/>
      <c r="C85" s="43" t="s">
        <v>9</v>
      </c>
      <c r="D85" s="56">
        <v>7481407</v>
      </c>
      <c r="E85" s="33">
        <f t="shared" si="22"/>
        <v>-6.4495591749876846E-3</v>
      </c>
      <c r="F85" s="155">
        <v>41.838799362805311</v>
      </c>
      <c r="G85" s="32">
        <v>15441928</v>
      </c>
      <c r="H85" s="33">
        <f t="shared" si="23"/>
        <v>-4.8940129993946258E-4</v>
      </c>
      <c r="I85" s="159">
        <v>86.356981697010411</v>
      </c>
      <c r="J85" s="163">
        <f t="shared" si="21"/>
        <v>22923335</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
      <c r="A86" s="1"/>
      <c r="B86" s="50"/>
      <c r="C86" s="43" t="s">
        <v>10</v>
      </c>
      <c r="D86" s="56">
        <v>7422447</v>
      </c>
      <c r="E86" s="33">
        <f t="shared" si="22"/>
        <v>-7.8808705367854337E-3</v>
      </c>
      <c r="F86" s="155">
        <v>41.472862299293972</v>
      </c>
      <c r="G86" s="32">
        <v>15374075</v>
      </c>
      <c r="H86" s="33">
        <f t="shared" si="23"/>
        <v>-4.3940756620546306E-3</v>
      </c>
      <c r="I86" s="159">
        <v>85.902519136077089</v>
      </c>
      <c r="J86" s="163">
        <f t="shared" si="21"/>
        <v>22796522</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ht="13.5" thickBot="1" x14ac:dyDescent="0.25">
      <c r="A87" s="1"/>
      <c r="B87" s="51"/>
      <c r="C87" s="45" t="s">
        <v>11</v>
      </c>
      <c r="D87" s="58">
        <v>7375577</v>
      </c>
      <c r="E87" s="65">
        <f t="shared" si="22"/>
        <v>-6.3146291243305619E-3</v>
      </c>
      <c r="F87" s="160">
        <v>41.175057035553571</v>
      </c>
      <c r="G87" s="59">
        <v>16305141</v>
      </c>
      <c r="H87" s="65">
        <f t="shared" si="23"/>
        <v>6.0560781705566002E-2</v>
      </c>
      <c r="I87" s="161">
        <v>91.025435792717374</v>
      </c>
      <c r="J87" s="164">
        <f t="shared" si="21"/>
        <v>23680718</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
      <c r="A88" s="1"/>
      <c r="B88" s="52">
        <v>2015</v>
      </c>
      <c r="C88" s="41" t="s">
        <v>1</v>
      </c>
      <c r="D88" s="53">
        <v>7295976</v>
      </c>
      <c r="E88" s="66">
        <f t="shared" si="22"/>
        <v>-1.079251155536709E-2</v>
      </c>
      <c r="F88" s="154">
        <v>40.695204784189968</v>
      </c>
      <c r="G88" s="54">
        <v>16384761</v>
      </c>
      <c r="H88" s="66">
        <f t="shared" si="23"/>
        <v>4.8831224458592004E-3</v>
      </c>
      <c r="I88" s="158">
        <v>91.390268311602071</v>
      </c>
      <c r="J88" s="162">
        <f t="shared" si="21"/>
        <v>23680737</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0"/>
      <c r="C89" s="43" t="s">
        <v>33</v>
      </c>
      <c r="D89" s="56">
        <v>7166424</v>
      </c>
      <c r="E89" s="33">
        <f t="shared" si="22"/>
        <v>-1.7756637357359772E-2</v>
      </c>
      <c r="F89" s="155">
        <v>39.937815273287562</v>
      </c>
      <c r="G89" s="32">
        <v>16041631</v>
      </c>
      <c r="H89" s="33">
        <f t="shared" si="23"/>
        <v>-2.0942020454250088E-2</v>
      </c>
      <c r="I89" s="159">
        <v>89.398519479205135</v>
      </c>
      <c r="J89" s="163">
        <f t="shared" si="21"/>
        <v>23208055</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50"/>
      <c r="C90" s="43" t="s">
        <v>2</v>
      </c>
      <c r="D90" s="56">
        <v>7324182</v>
      </c>
      <c r="E90" s="33">
        <f t="shared" si="22"/>
        <v>2.2013489573042389E-2</v>
      </c>
      <c r="F90" s="155">
        <v>40.781502618207355</v>
      </c>
      <c r="G90" s="32">
        <v>16307114</v>
      </c>
      <c r="H90" s="33">
        <f t="shared" si="23"/>
        <v>1.6549626406442197E-2</v>
      </c>
      <c r="I90" s="159">
        <v>90.799028790710807</v>
      </c>
      <c r="J90" s="163">
        <f t="shared" si="21"/>
        <v>23631296</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88"/>
      <c r="C91" s="43" t="s">
        <v>3</v>
      </c>
      <c r="D91" s="56">
        <v>7273772</v>
      </c>
      <c r="E91" s="33">
        <f t="shared" ref="E91:E102" si="24">+D91/D90-1</f>
        <v>-6.8826798678678358E-3</v>
      </c>
      <c r="F91" s="155">
        <v>40.465638691881914</v>
      </c>
      <c r="G91" s="32">
        <v>15895593</v>
      </c>
      <c r="H91" s="33">
        <f t="shared" ref="H91:H102" si="25">+G91/G90-1</f>
        <v>-2.5235673215996401E-2</v>
      </c>
      <c r="I91" s="159">
        <v>88.430778849159324</v>
      </c>
      <c r="J91" s="163">
        <f t="shared" si="21"/>
        <v>23169365</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50"/>
      <c r="C92" s="43" t="s">
        <v>4</v>
      </c>
      <c r="D92" s="56">
        <v>7309715</v>
      </c>
      <c r="E92" s="33">
        <f t="shared" si="24"/>
        <v>4.9414526603253073E-3</v>
      </c>
      <c r="F92" s="155">
        <v>40.630307358442494</v>
      </c>
      <c r="G92" s="32">
        <v>15669639</v>
      </c>
      <c r="H92" s="33">
        <f t="shared" si="25"/>
        <v>-1.4214883332757666E-2</v>
      </c>
      <c r="I92" s="159">
        <v>87.098094626922872</v>
      </c>
      <c r="J92" s="163">
        <f t="shared" si="21"/>
        <v>22979354</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50"/>
      <c r="C93" s="43" t="s">
        <v>5</v>
      </c>
      <c r="D93" s="56">
        <v>7341813</v>
      </c>
      <c r="E93" s="33">
        <f t="shared" si="24"/>
        <v>4.3911424727229864E-3</v>
      </c>
      <c r="F93" s="155">
        <v>40.773336957228615</v>
      </c>
      <c r="G93" s="32">
        <v>15631035</v>
      </c>
      <c r="H93" s="33">
        <f t="shared" si="25"/>
        <v>-2.4636177004461191E-3</v>
      </c>
      <c r="I93" s="159">
        <v>86.808184442348761</v>
      </c>
      <c r="J93" s="163">
        <f t="shared" si="21"/>
        <v>22972848</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88"/>
      <c r="C94" s="43" t="s">
        <v>6</v>
      </c>
      <c r="D94" s="56">
        <v>7393804</v>
      </c>
      <c r="E94" s="33">
        <f t="shared" si="24"/>
        <v>7.0814933586567097E-3</v>
      </c>
      <c r="F94" s="155">
        <v>41.026856263721271</v>
      </c>
      <c r="G94" s="32">
        <v>15870205</v>
      </c>
      <c r="H94" s="33">
        <f t="shared" si="25"/>
        <v>1.5300970153288018E-2</v>
      </c>
      <c r="I94" s="159">
        <v>88.060843837730957</v>
      </c>
      <c r="J94" s="163">
        <f t="shared" si="21"/>
        <v>23264009</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50"/>
      <c r="C95" s="43" t="s">
        <v>7</v>
      </c>
      <c r="D95" s="56">
        <v>7366248</v>
      </c>
      <c r="E95" s="33">
        <f t="shared" si="24"/>
        <v>-3.7269043106904487E-3</v>
      </c>
      <c r="F95" s="155">
        <v>40.838927668106336</v>
      </c>
      <c r="G95" s="32">
        <v>15787717</v>
      </c>
      <c r="H95" s="33">
        <f t="shared" si="25"/>
        <v>-5.197664428405302E-3</v>
      </c>
      <c r="I95" s="159">
        <v>87.52806484488886</v>
      </c>
      <c r="J95" s="163">
        <f t="shared" si="21"/>
        <v>23153965</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50"/>
      <c r="C96" s="43" t="s">
        <v>8</v>
      </c>
      <c r="D96" s="56">
        <v>7432842</v>
      </c>
      <c r="E96" s="33">
        <f t="shared" si="24"/>
        <v>9.0404232928351647E-3</v>
      </c>
      <c r="F96" s="155">
        <v>41.172847306518847</v>
      </c>
      <c r="G96" s="32">
        <v>15527298</v>
      </c>
      <c r="H96" s="33">
        <f t="shared" si="25"/>
        <v>-1.6495038516335159E-2</v>
      </c>
      <c r="I96" s="159">
        <v>86.010582444348387</v>
      </c>
      <c r="J96" s="163">
        <f t="shared" si="21"/>
        <v>22960140</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88"/>
      <c r="C97" s="43" t="s">
        <v>9</v>
      </c>
      <c r="D97" s="56">
        <v>7470106</v>
      </c>
      <c r="E97" s="33">
        <f t="shared" si="24"/>
        <v>5.0134255510880799E-3</v>
      </c>
      <c r="F97" s="155">
        <v>41.343866540866983</v>
      </c>
      <c r="G97" s="32">
        <v>15554522</v>
      </c>
      <c r="H97" s="33">
        <f t="shared" si="25"/>
        <v>1.7532992539976977E-3</v>
      </c>
      <c r="I97" s="159">
        <v>86.08767823039986</v>
      </c>
      <c r="J97" s="163">
        <f t="shared" si="21"/>
        <v>23024628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
      <c r="A98" s="1"/>
      <c r="B98" s="50"/>
      <c r="C98" s="43" t="s">
        <v>10</v>
      </c>
      <c r="D98" s="56">
        <v>7496721</v>
      </c>
      <c r="E98" s="33">
        <f t="shared" si="24"/>
        <v>3.5628677825991772E-3</v>
      </c>
      <c r="F98" s="155">
        <v>41.455706108712533</v>
      </c>
      <c r="G98" s="32">
        <v>15423757</v>
      </c>
      <c r="H98" s="33">
        <f t="shared" si="25"/>
        <v>-8.4068800056986692E-3</v>
      </c>
      <c r="I98" s="159">
        <v>85.290987524305308</v>
      </c>
      <c r="J98" s="163">
        <f t="shared" si="21"/>
        <v>22920478</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ht="13.5" thickBot="1" x14ac:dyDescent="0.25">
      <c r="A99" s="1"/>
      <c r="B99" s="51"/>
      <c r="C99" s="45" t="s">
        <v>11</v>
      </c>
      <c r="D99" s="58">
        <v>7638385</v>
      </c>
      <c r="E99" s="65">
        <f t="shared" si="24"/>
        <v>1.889679501211261E-2</v>
      </c>
      <c r="F99" s="160">
        <v>42.203014501430452</v>
      </c>
      <c r="G99" s="59">
        <v>15567968</v>
      </c>
      <c r="H99" s="65">
        <f t="shared" si="25"/>
        <v>9.3499268693095772E-3</v>
      </c>
      <c r="I99" s="161">
        <v>86.014933688443989</v>
      </c>
      <c r="J99" s="164">
        <f t="shared" si="21"/>
        <v>23206353</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
      <c r="A100" s="1"/>
      <c r="B100" s="52">
        <v>2016</v>
      </c>
      <c r="C100" s="41" t="s">
        <v>1</v>
      </c>
      <c r="D100" s="53">
        <v>7688580</v>
      </c>
      <c r="E100" s="66">
        <f t="shared" si="24"/>
        <v>6.5714152926306113E-3</v>
      </c>
      <c r="F100" s="154">
        <v>42.444101368443427</v>
      </c>
      <c r="G100" s="54">
        <v>15502221</v>
      </c>
      <c r="H100" s="66">
        <f t="shared" si="25"/>
        <v>-4.2232229665425391E-3</v>
      </c>
      <c r="I100" s="158">
        <v>85.578590527771382</v>
      </c>
      <c r="J100" s="162">
        <f t="shared" ref="J100:J111" si="26">+D100+G100</f>
        <v>23190801</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0"/>
      <c r="C101" s="43" t="s">
        <v>33</v>
      </c>
      <c r="D101" s="56">
        <v>7737627</v>
      </c>
      <c r="E101" s="33">
        <f t="shared" si="24"/>
        <v>6.3792013609795806E-3</v>
      </c>
      <c r="F101" s="155">
        <v>42.678445141976447</v>
      </c>
      <c r="G101" s="32">
        <v>15221850</v>
      </c>
      <c r="H101" s="33">
        <f t="shared" si="25"/>
        <v>-1.8085860084177563E-2</v>
      </c>
      <c r="I101" s="159">
        <v>83.959189320497643</v>
      </c>
      <c r="J101" s="163">
        <f t="shared" si="26"/>
        <v>22959477</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50"/>
      <c r="C102" s="43" t="s">
        <v>2</v>
      </c>
      <c r="D102" s="56">
        <v>7899645</v>
      </c>
      <c r="E102" s="33">
        <f t="shared" si="24"/>
        <v>2.0938977802884562E-2</v>
      </c>
      <c r="F102" s="155">
        <v>43.534973291402466</v>
      </c>
      <c r="G102" s="32">
        <v>15137321</v>
      </c>
      <c r="H102" s="33">
        <f t="shared" si="25"/>
        <v>-5.5531357883569221E-3</v>
      </c>
      <c r="I102" s="159">
        <v>83.421832935326293</v>
      </c>
      <c r="J102" s="163">
        <f t="shared" si="26"/>
        <v>23036966</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88"/>
      <c r="C103" s="43" t="s">
        <v>3</v>
      </c>
      <c r="D103" s="56">
        <v>7868159</v>
      </c>
      <c r="E103" s="33">
        <f t="shared" ref="E103:E114" si="27">+D103/D102-1</f>
        <v>-3.9857487266833358E-3</v>
      </c>
      <c r="F103" s="155">
        <v>43.324549815053452</v>
      </c>
      <c r="G103" s="32">
        <v>14835254</v>
      </c>
      <c r="H103" s="33">
        <f t="shared" ref="H103:H114" si="28">+G103/G102-1</f>
        <v>-1.9955116232257986E-2</v>
      </c>
      <c r="I103" s="159">
        <v>81.687558797676942</v>
      </c>
      <c r="J103" s="163">
        <f t="shared" si="26"/>
        <v>22703413</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50"/>
      <c r="C104" s="43" t="s">
        <v>4</v>
      </c>
      <c r="D104" s="56">
        <v>7958419</v>
      </c>
      <c r="E104" s="33">
        <f t="shared" si="27"/>
        <v>1.1471552621140413E-2</v>
      </c>
      <c r="F104" s="155">
        <v>43.784285792755973</v>
      </c>
      <c r="G104" s="32">
        <v>15235496</v>
      </c>
      <c r="H104" s="33">
        <f t="shared" si="28"/>
        <v>2.6979113401091714E-2</v>
      </c>
      <c r="I104" s="159">
        <v>83.820079221562779</v>
      </c>
      <c r="J104" s="163">
        <f t="shared" si="26"/>
        <v>23193915</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5</v>
      </c>
      <c r="D105" s="56">
        <v>8042304</v>
      </c>
      <c r="E105" s="33">
        <f t="shared" si="27"/>
        <v>1.0540410099040942E-2</v>
      </c>
      <c r="F105" s="155">
        <v>44.208197457723422</v>
      </c>
      <c r="G105" s="32">
        <v>14655578</v>
      </c>
      <c r="H105" s="33">
        <f t="shared" si="28"/>
        <v>-3.8063611450523172E-2</v>
      </c>
      <c r="I105" s="159">
        <v>80.561078775568205</v>
      </c>
      <c r="J105" s="163">
        <f t="shared" si="26"/>
        <v>22697882</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6</v>
      </c>
      <c r="D106" s="56">
        <v>8038459</v>
      </c>
      <c r="E106" s="33">
        <f t="shared" si="27"/>
        <v>-4.7809682399468922E-4</v>
      </c>
      <c r="F106" s="155">
        <v>44.150246698576815</v>
      </c>
      <c r="G106" s="32">
        <v>14895767</v>
      </c>
      <c r="H106" s="33">
        <f t="shared" si="28"/>
        <v>1.6388913490822388E-2</v>
      </c>
      <c r="I106" s="159">
        <v>81.813166903571883</v>
      </c>
      <c r="J106" s="163">
        <f t="shared" si="26"/>
        <v>22934226</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50"/>
      <c r="C107" s="43" t="s">
        <v>7</v>
      </c>
      <c r="D107" s="56">
        <v>8190831</v>
      </c>
      <c r="E107" s="33">
        <f t="shared" si="27"/>
        <v>1.8955374406960379E-2</v>
      </c>
      <c r="F107" s="155">
        <v>44.949680809614314</v>
      </c>
      <c r="G107" s="32">
        <v>14874738</v>
      </c>
      <c r="H107" s="33">
        <f t="shared" si="28"/>
        <v>-1.411743349637562E-3</v>
      </c>
      <c r="I107" s="159">
        <v>81.62965701851752</v>
      </c>
      <c r="J107" s="163">
        <f t="shared" si="26"/>
        <v>23065569</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88"/>
      <c r="C108" s="43" t="s">
        <v>8</v>
      </c>
      <c r="D108" s="56">
        <v>8274974</v>
      </c>
      <c r="E108" s="33">
        <f t="shared" si="27"/>
        <v>1.027282823928366E-2</v>
      </c>
      <c r="F108" s="155">
        <v>45.373669034288561</v>
      </c>
      <c r="G108" s="32">
        <v>14597329</v>
      </c>
      <c r="H108" s="33">
        <f t="shared" si="28"/>
        <v>-1.8649673022812285E-2</v>
      </c>
      <c r="I108" s="159">
        <v>80.040659321784261</v>
      </c>
      <c r="J108" s="163">
        <f t="shared" si="26"/>
        <v>22872303</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50"/>
      <c r="C109" s="43" t="s">
        <v>9</v>
      </c>
      <c r="D109" s="56">
        <v>8353418</v>
      </c>
      <c r="E109" s="33">
        <f t="shared" si="27"/>
        <v>9.4796672472927668E-3</v>
      </c>
      <c r="F109" s="155">
        <v>45.76572950445216</v>
      </c>
      <c r="G109" s="32">
        <v>14297751</v>
      </c>
      <c r="H109" s="33">
        <f t="shared" si="28"/>
        <v>-2.0522795642956337E-2</v>
      </c>
      <c r="I109" s="159">
        <v>78.33284588272852</v>
      </c>
      <c r="J109" s="163">
        <f t="shared" si="26"/>
        <v>22651169</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x14ac:dyDescent="0.2">
      <c r="A110" s="1"/>
      <c r="B110" s="88"/>
      <c r="C110" s="43" t="s">
        <v>10</v>
      </c>
      <c r="D110" s="56">
        <v>8422388</v>
      </c>
      <c r="E110" s="33">
        <f t="shared" si="27"/>
        <v>8.2565005127241964E-3</v>
      </c>
      <c r="F110" s="155">
        <v>46.105276903732197</v>
      </c>
      <c r="G110" s="32">
        <v>14107975</v>
      </c>
      <c r="H110" s="33">
        <f t="shared" si="28"/>
        <v>-1.3273136453418433E-2</v>
      </c>
      <c r="I110" s="159">
        <v>77.228939574611289</v>
      </c>
      <c r="J110" s="163">
        <f t="shared" si="26"/>
        <v>22530363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ht="13.5" thickBot="1" x14ac:dyDescent="0.25">
      <c r="A111" s="1"/>
      <c r="B111" s="51"/>
      <c r="C111" s="45" t="s">
        <v>11</v>
      </c>
      <c r="D111" s="58">
        <v>8556131</v>
      </c>
      <c r="E111" s="65">
        <f t="shared" si="27"/>
        <v>1.5879463164128804E-2</v>
      </c>
      <c r="F111" s="160">
        <v>46.798542714816996</v>
      </c>
      <c r="G111" s="59">
        <v>14746472</v>
      </c>
      <c r="H111" s="65">
        <f t="shared" si="28"/>
        <v>4.5257877193573215E-2</v>
      </c>
      <c r="I111" s="161">
        <v>80.657180188668548</v>
      </c>
      <c r="J111" s="164">
        <f t="shared" si="26"/>
        <v>23302603</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
      <c r="A112" s="1"/>
      <c r="B112" s="52">
        <v>2017</v>
      </c>
      <c r="C112" s="41" t="s">
        <v>1</v>
      </c>
      <c r="D112" s="53">
        <v>8595800</v>
      </c>
      <c r="E112" s="66">
        <f t="shared" si="27"/>
        <v>4.6363245256531016E-3</v>
      </c>
      <c r="F112" s="154">
        <v>46.935233617493488</v>
      </c>
      <c r="G112" s="54">
        <v>14591086</v>
      </c>
      <c r="H112" s="66">
        <f t="shared" si="28"/>
        <v>-1.0537164414647804E-2</v>
      </c>
      <c r="I112" s="158">
        <v>79.671005624018548</v>
      </c>
      <c r="J112" s="162">
        <f t="shared" ref="J112:J114" si="29">+D112+G112</f>
        <v>23186886</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0"/>
      <c r="C113" s="43" t="s">
        <v>33</v>
      </c>
      <c r="D113" s="56">
        <v>8631351</v>
      </c>
      <c r="E113" s="33">
        <f t="shared" si="27"/>
        <v>4.1358570464644639E-3</v>
      </c>
      <c r="F113" s="155">
        <v>47.075362294020941</v>
      </c>
      <c r="G113" s="32">
        <v>13688006</v>
      </c>
      <c r="H113" s="33">
        <f t="shared" si="28"/>
        <v>-6.1892582909866989E-2</v>
      </c>
      <c r="I113" s="159">
        <v>74.654343396848574</v>
      </c>
      <c r="J113" s="163">
        <f t="shared" si="29"/>
        <v>22319357</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50"/>
      <c r="C114" s="43" t="s">
        <v>2</v>
      </c>
      <c r="D114" s="56">
        <v>8747301</v>
      </c>
      <c r="E114" s="33">
        <f t="shared" si="27"/>
        <v>1.3433586468676761E-2</v>
      </c>
      <c r="F114" s="155">
        <v>47.653164452523711</v>
      </c>
      <c r="G114" s="32">
        <v>13685937</v>
      </c>
      <c r="H114" s="33">
        <f t="shared" si="28"/>
        <v>-1.5115422947653556E-4</v>
      </c>
      <c r="I114" s="159">
        <v>74.557650016602722</v>
      </c>
      <c r="J114" s="163">
        <f t="shared" si="29"/>
        <v>22433238</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88"/>
      <c r="C115" s="43" t="s">
        <v>3</v>
      </c>
      <c r="D115" s="56">
        <v>8776507</v>
      </c>
      <c r="E115" s="33">
        <f t="shared" ref="E115:E126" si="30">+D115/D114-1</f>
        <v>3.3388584661715459E-3</v>
      </c>
      <c r="F115" s="155">
        <v>47.75762576688502</v>
      </c>
      <c r="G115" s="32">
        <v>13554918</v>
      </c>
      <c r="H115" s="33">
        <f t="shared" ref="H115:H126" si="31">+G115/G114-1</f>
        <v>-9.573257570891891E-3</v>
      </c>
      <c r="I115" s="159">
        <v>73.7594923749065</v>
      </c>
      <c r="J115" s="163">
        <f t="shared" ref="J115:J126" si="32">+D115+G115</f>
        <v>22331425</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50"/>
      <c r="C116" s="43" t="s">
        <v>4</v>
      </c>
      <c r="D116" s="56">
        <v>8855086</v>
      </c>
      <c r="E116" s="33">
        <f t="shared" si="30"/>
        <v>8.9533341681378165E-3</v>
      </c>
      <c r="F116" s="155">
        <v>48.130206516394352</v>
      </c>
      <c r="G116" s="32">
        <v>13569956</v>
      </c>
      <c r="H116" s="33">
        <f t="shared" si="31"/>
        <v>1.1094128345150445E-3</v>
      </c>
      <c r="I116" s="159">
        <v>73.757023330816281</v>
      </c>
      <c r="J116" s="163">
        <f t="shared" si="32"/>
        <v>22425042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50"/>
      <c r="C117" s="43" t="s">
        <v>5</v>
      </c>
      <c r="D117" s="56">
        <v>8976291</v>
      </c>
      <c r="E117" s="33">
        <f t="shared" si="30"/>
        <v>1.3687614101093981E-2</v>
      </c>
      <c r="F117" s="155">
        <v>48.733359204898889</v>
      </c>
      <c r="G117" s="32">
        <v>13330901</v>
      </c>
      <c r="H117" s="33">
        <f t="shared" si="31"/>
        <v>-1.7616490429298359E-2</v>
      </c>
      <c r="I117" s="159">
        <v>72.375058580202648</v>
      </c>
      <c r="J117" s="163">
        <f t="shared" si="32"/>
        <v>22307192</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88"/>
      <c r="C118" s="43" t="s">
        <v>6</v>
      </c>
      <c r="D118" s="56">
        <v>9092152</v>
      </c>
      <c r="E118" s="33">
        <f t="shared" si="30"/>
        <v>1.2907446962225233E-2</v>
      </c>
      <c r="F118" s="155">
        <v>49.288301144497737</v>
      </c>
      <c r="G118" s="32">
        <v>13319252</v>
      </c>
      <c r="H118" s="33">
        <f t="shared" si="31"/>
        <v>-8.7383440924215794E-4</v>
      </c>
      <c r="I118" s="159">
        <v>72.203291761450288</v>
      </c>
      <c r="J118" s="163">
        <f t="shared" si="32"/>
        <v>22411404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50"/>
      <c r="C119" s="43" t="s">
        <v>7</v>
      </c>
      <c r="D119" s="56">
        <v>9198437</v>
      </c>
      <c r="E119" s="33">
        <f t="shared" si="30"/>
        <v>1.1689751777137047E-2</v>
      </c>
      <c r="F119" s="155">
        <v>49.789746468037372</v>
      </c>
      <c r="G119" s="32">
        <v>13191817</v>
      </c>
      <c r="H119" s="33">
        <f t="shared" si="31"/>
        <v>-9.5677294791028933E-3</v>
      </c>
      <c r="I119" s="159">
        <v>71.405307649848055</v>
      </c>
      <c r="J119" s="163">
        <f t="shared" si="32"/>
        <v>22390254</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50"/>
      <c r="C120" s="43" t="s">
        <v>8</v>
      </c>
      <c r="D120" s="56">
        <v>9361146</v>
      </c>
      <c r="E120" s="33">
        <f t="shared" si="30"/>
        <v>1.7688766037099457E-2</v>
      </c>
      <c r="F120" s="155">
        <v>50.594648776477534</v>
      </c>
      <c r="G120" s="32">
        <v>13414036</v>
      </c>
      <c r="H120" s="33">
        <f t="shared" si="31"/>
        <v>1.684521548472051E-2</v>
      </c>
      <c r="I120" s="159">
        <v>72.499503810219991</v>
      </c>
      <c r="J120" s="163">
        <f t="shared" si="32"/>
        <v>22775182</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88"/>
      <c r="C121" s="43" t="s">
        <v>9</v>
      </c>
      <c r="D121" s="56">
        <v>9520851</v>
      </c>
      <c r="E121" s="33">
        <f t="shared" si="30"/>
        <v>1.7060411193244862E-2</v>
      </c>
      <c r="F121" s="155">
        <v>51.380934365482112</v>
      </c>
      <c r="G121" s="32">
        <v>13233384</v>
      </c>
      <c r="H121" s="33">
        <f t="shared" si="31"/>
        <v>-1.3467385953041977E-2</v>
      </c>
      <c r="I121" s="159">
        <v>71.416266753593888</v>
      </c>
      <c r="J121" s="163">
        <f t="shared" si="32"/>
        <v>22754235</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
      <c r="A122" s="1"/>
      <c r="B122" s="50"/>
      <c r="C122" s="43" t="s">
        <v>10</v>
      </c>
      <c r="D122" s="56">
        <v>9664949</v>
      </c>
      <c r="E122" s="33">
        <f t="shared" si="30"/>
        <v>1.5134991609468518E-2</v>
      </c>
      <c r="F122" s="155">
        <v>52.080773727696631</v>
      </c>
      <c r="G122" s="32">
        <v>13354174</v>
      </c>
      <c r="H122" s="33">
        <f t="shared" si="31"/>
        <v>9.1276728613030045E-3</v>
      </c>
      <c r="I122" s="159">
        <v>71.960619183224807</v>
      </c>
      <c r="J122" s="163">
        <f t="shared" si="32"/>
        <v>23019123</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ht="13.5" thickBot="1" x14ac:dyDescent="0.25">
      <c r="A123" s="1"/>
      <c r="B123" s="51"/>
      <c r="C123" s="45" t="s">
        <v>11</v>
      </c>
      <c r="D123" s="58">
        <v>9878035</v>
      </c>
      <c r="E123" s="65">
        <f t="shared" si="30"/>
        <v>2.2047296886926082E-2</v>
      </c>
      <c r="F123" s="160">
        <v>53.149724767670513</v>
      </c>
      <c r="G123" s="59">
        <v>13135112</v>
      </c>
      <c r="H123" s="65">
        <f t="shared" si="31"/>
        <v>-1.6404009712618683E-2</v>
      </c>
      <c r="I123" s="161">
        <v>70.674743265490164</v>
      </c>
      <c r="J123" s="164">
        <f t="shared" si="32"/>
        <v>23013147</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
      <c r="A124" s="1"/>
      <c r="B124" s="52">
        <v>2018</v>
      </c>
      <c r="C124" s="41" t="s">
        <v>1</v>
      </c>
      <c r="D124" s="53">
        <v>10235096</v>
      </c>
      <c r="E124" s="66">
        <f t="shared" si="30"/>
        <v>3.6146966476632292E-2</v>
      </c>
      <c r="F124" s="154">
        <v>54.989015171959132</v>
      </c>
      <c r="G124" s="54">
        <v>12920402</v>
      </c>
      <c r="H124" s="66">
        <f t="shared" si="31"/>
        <v>-1.6346263358850699E-2</v>
      </c>
      <c r="I124" s="158">
        <v>69.41607402664431</v>
      </c>
      <c r="J124" s="162">
        <f t="shared" si="32"/>
        <v>23155498</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0"/>
      <c r="C125" s="43" t="s">
        <v>33</v>
      </c>
      <c r="D125" s="56">
        <v>10324992</v>
      </c>
      <c r="E125" s="33">
        <f t="shared" si="30"/>
        <v>8.7831125374886465E-3</v>
      </c>
      <c r="F125" s="155">
        <v>55.38960497158164</v>
      </c>
      <c r="G125" s="32">
        <v>12870419</v>
      </c>
      <c r="H125" s="33">
        <f t="shared" si="31"/>
        <v>-3.8685328831099541E-3</v>
      </c>
      <c r="I125" s="159">
        <v>69.044840347453913</v>
      </c>
      <c r="J125" s="163">
        <f t="shared" si="32"/>
        <v>23195411</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50"/>
      <c r="C126" s="43" t="s">
        <v>2</v>
      </c>
      <c r="D126" s="56">
        <v>10448773</v>
      </c>
      <c r="E126" s="33">
        <f t="shared" si="30"/>
        <v>1.1988483865169153E-2</v>
      </c>
      <c r="F126" s="155">
        <v>55.970517054351056</v>
      </c>
      <c r="G126" s="32">
        <v>13067311</v>
      </c>
      <c r="H126" s="33">
        <f t="shared" si="31"/>
        <v>1.5298025650913205E-2</v>
      </c>
      <c r="I126" s="159">
        <v>69.997132982026613</v>
      </c>
      <c r="J126" s="163">
        <f t="shared" si="32"/>
        <v>23516084</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88"/>
      <c r="C127" s="43" t="s">
        <v>3</v>
      </c>
      <c r="D127" s="56">
        <v>10555158</v>
      </c>
      <c r="E127" s="33">
        <f t="shared" ref="E127:E138" si="33">+D127/D126-1</f>
        <v>1.0181578258040336E-2</v>
      </c>
      <c r="F127" s="155">
        <v>56.456662288763006</v>
      </c>
      <c r="G127" s="32">
        <v>12950701</v>
      </c>
      <c r="H127" s="33">
        <f t="shared" ref="H127:H138" si="34">+G127/G126-1</f>
        <v>-8.9237946506361965E-3</v>
      </c>
      <c r="I127" s="159">
        <v>69.26976865336789</v>
      </c>
      <c r="J127" s="163">
        <f t="shared" ref="J127:J138" si="35">+D127+G127</f>
        <v>23505859</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50"/>
      <c r="C128" s="43" t="s">
        <v>4</v>
      </c>
      <c r="D128" s="56">
        <v>10632920</v>
      </c>
      <c r="E128" s="33">
        <f t="shared" si="33"/>
        <v>7.3672037879490837E-3</v>
      </c>
      <c r="F128" s="155">
        <v>56.788499661038216</v>
      </c>
      <c r="G128" s="32">
        <v>12912797</v>
      </c>
      <c r="H128" s="33">
        <f t="shared" si="34"/>
        <v>-2.9267913760034903E-3</v>
      </c>
      <c r="I128" s="159">
        <v>68.964909738581241</v>
      </c>
      <c r="J128" s="163">
        <f t="shared" si="35"/>
        <v>23545717</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50"/>
      <c r="C129" s="43" t="s">
        <v>5</v>
      </c>
      <c r="D129" s="56">
        <v>10701641</v>
      </c>
      <c r="E129" s="33">
        <f t="shared" si="33"/>
        <v>6.4630411965858059E-3</v>
      </c>
      <c r="F129" s="155">
        <v>57.071142135749255</v>
      </c>
      <c r="G129" s="32">
        <v>12833107</v>
      </c>
      <c r="H129" s="33">
        <f t="shared" si="34"/>
        <v>-6.1713972580843546E-3</v>
      </c>
      <c r="I129" s="159">
        <v>68.438109037696051</v>
      </c>
      <c r="J129" s="163">
        <f t="shared" si="35"/>
        <v>23534748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88"/>
      <c r="C130" s="43" t="s">
        <v>6</v>
      </c>
      <c r="D130" s="56">
        <v>10848912</v>
      </c>
      <c r="E130" s="33">
        <f t="shared" si="33"/>
        <v>1.3761534329174374E-2</v>
      </c>
      <c r="F130" s="155">
        <v>57.765186622826988</v>
      </c>
      <c r="G130" s="32">
        <v>12653746</v>
      </c>
      <c r="H130" s="33">
        <f t="shared" si="34"/>
        <v>-1.3976428311553879E-2</v>
      </c>
      <c r="I130" s="159">
        <v>67.375050988324972</v>
      </c>
      <c r="J130" s="163">
        <f t="shared" si="35"/>
        <v>23502658</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50"/>
      <c r="C131" s="43" t="s">
        <v>7</v>
      </c>
      <c r="D131" s="56">
        <v>11032932</v>
      </c>
      <c r="E131" s="33">
        <f t="shared" si="33"/>
        <v>1.6962069560523707E-2</v>
      </c>
      <c r="F131" s="155">
        <v>58.65240523789987</v>
      </c>
      <c r="G131" s="32">
        <v>12923302</v>
      </c>
      <c r="H131" s="33">
        <f t="shared" si="34"/>
        <v>2.1302466479096394E-2</v>
      </c>
      <c r="I131" s="159">
        <v>68.701841533670461</v>
      </c>
      <c r="J131" s="163">
        <f t="shared" si="35"/>
        <v>23956234</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50"/>
      <c r="C132" s="43" t="s">
        <v>8</v>
      </c>
      <c r="D132" s="56">
        <v>11232435</v>
      </c>
      <c r="E132" s="33">
        <f t="shared" si="33"/>
        <v>1.8082500644434285E-2</v>
      </c>
      <c r="F132" s="155">
        <v>59.619011215431868</v>
      </c>
      <c r="G132" s="32">
        <v>12885241</v>
      </c>
      <c r="H132" s="33">
        <f t="shared" si="34"/>
        <v>-2.9451451339603807E-3</v>
      </c>
      <c r="I132" s="159">
        <v>68.391700258451777</v>
      </c>
      <c r="J132" s="163">
        <f t="shared" si="35"/>
        <v>24117676</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88"/>
      <c r="C133" s="43" t="s">
        <v>9</v>
      </c>
      <c r="D133" s="56">
        <v>11385616</v>
      </c>
      <c r="E133" s="33">
        <f t="shared" si="33"/>
        <v>1.3637381387027858E-2</v>
      </c>
      <c r="F133" s="155">
        <v>60.337100004158209</v>
      </c>
      <c r="G133" s="32">
        <v>13054351</v>
      </c>
      <c r="H133" s="33">
        <f t="shared" si="34"/>
        <v>1.3124317969683386E-2</v>
      </c>
      <c r="I133" s="159">
        <v>69.180418677073135</v>
      </c>
      <c r="J133" s="163">
        <f t="shared" si="35"/>
        <v>24439967</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x14ac:dyDescent="0.2">
      <c r="A134" s="1"/>
      <c r="B134" s="50"/>
      <c r="C134" s="43" t="s">
        <v>10</v>
      </c>
      <c r="D134" s="56">
        <v>11842649</v>
      </c>
      <c r="E134" s="33">
        <f t="shared" si="33"/>
        <v>4.0141262449040926E-2</v>
      </c>
      <c r="F134" s="155">
        <v>62.660647128498695</v>
      </c>
      <c r="G134" s="32">
        <v>12832595</v>
      </c>
      <c r="H134" s="33">
        <f t="shared" si="34"/>
        <v>-1.6987133255418008E-2</v>
      </c>
      <c r="I134" s="159">
        <v>67.898550994624316</v>
      </c>
      <c r="J134" s="163">
        <f t="shared" si="35"/>
        <v>24675244</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ht="13.5" thickBot="1" x14ac:dyDescent="0.25">
      <c r="A135" s="1"/>
      <c r="B135" s="51"/>
      <c r="C135" s="45" t="s">
        <v>11</v>
      </c>
      <c r="D135" s="58">
        <v>12051532</v>
      </c>
      <c r="E135" s="65">
        <f t="shared" si="33"/>
        <v>1.76381990211818E-2</v>
      </c>
      <c r="F135" s="160">
        <v>63.66598508698975</v>
      </c>
      <c r="G135" s="59">
        <v>13127449</v>
      </c>
      <c r="H135" s="65">
        <f t="shared" si="34"/>
        <v>2.2976958284742777E-2</v>
      </c>
      <c r="I135" s="161">
        <v>69.349852970080363</v>
      </c>
      <c r="J135" s="164">
        <f t="shared" si="35"/>
        <v>25178981</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
      <c r="A136" s="1"/>
      <c r="B136" s="52">
        <v>2019</v>
      </c>
      <c r="C136" s="41" t="s">
        <v>1</v>
      </c>
      <c r="D136" s="53">
        <v>12216251</v>
      </c>
      <c r="E136" s="66">
        <f t="shared" si="33"/>
        <v>1.3667888862594291E-2</v>
      </c>
      <c r="F136" s="154">
        <v>64.435233194054504</v>
      </c>
      <c r="G136" s="54">
        <v>13169578</v>
      </c>
      <c r="H136" s="66">
        <f t="shared" si="34"/>
        <v>3.2092297597194896E-3</v>
      </c>
      <c r="I136" s="158">
        <v>69.46360462774463</v>
      </c>
      <c r="J136" s="162">
        <f t="shared" si="35"/>
        <v>25385829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0"/>
      <c r="C137" s="43" t="s">
        <v>33</v>
      </c>
      <c r="D137" s="56">
        <v>12294910</v>
      </c>
      <c r="E137" s="33">
        <f t="shared" si="33"/>
        <v>6.4388821087582038E-3</v>
      </c>
      <c r="F137" s="155">
        <v>64.7488599175677</v>
      </c>
      <c r="G137" s="32">
        <v>12917439</v>
      </c>
      <c r="H137" s="33">
        <f t="shared" si="34"/>
        <v>-1.91455641175442E-2</v>
      </c>
      <c r="I137" s="159">
        <v>68.027293270526243</v>
      </c>
      <c r="J137" s="163">
        <f t="shared" si="35"/>
        <v>25212349</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2</v>
      </c>
      <c r="D138" s="56">
        <v>12514952</v>
      </c>
      <c r="E138" s="33">
        <f t="shared" si="33"/>
        <v>1.7896999652701862E-2</v>
      </c>
      <c r="F138" s="155">
        <v>65.804915178045945</v>
      </c>
      <c r="G138" s="32">
        <v>13216208</v>
      </c>
      <c r="H138" s="33">
        <f t="shared" si="34"/>
        <v>2.3129120253635449E-2</v>
      </c>
      <c r="I138" s="159">
        <v>69.492191932930481</v>
      </c>
      <c r="J138" s="163">
        <f t="shared" si="35"/>
        <v>25731160</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3</v>
      </c>
      <c r="D139" s="56">
        <v>12613202</v>
      </c>
      <c r="E139" s="33">
        <f t="shared" ref="E139:E150" si="36">+D139/D138-1</f>
        <v>7.8506094150421202E-3</v>
      </c>
      <c r="F139" s="155">
        <v>66.218284530453957</v>
      </c>
      <c r="G139" s="32">
        <v>13180884</v>
      </c>
      <c r="H139" s="33">
        <f t="shared" ref="H139:H150" si="37">+G139/G138-1</f>
        <v>-2.6727787577193185E-3</v>
      </c>
      <c r="I139" s="159">
        <v>69.198568854673709</v>
      </c>
      <c r="J139" s="163">
        <f t="shared" ref="J139:J150" si="38">+D139+G139</f>
        <v>25794086</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
      <c r="A140" s="1"/>
      <c r="B140" s="50"/>
      <c r="C140" s="43" t="s">
        <v>4</v>
      </c>
      <c r="D140" s="56">
        <v>12694043</v>
      </c>
      <c r="E140" s="33">
        <f t="shared" si="36"/>
        <v>6.4092369249300063E-3</v>
      </c>
      <c r="F140" s="155">
        <v>66.539115157257839</v>
      </c>
      <c r="G140" s="32">
        <v>13044528</v>
      </c>
      <c r="H140" s="33">
        <f t="shared" si="37"/>
        <v>-1.0344981413993204E-2</v>
      </c>
      <c r="I140" s="159">
        <v>68.376273088414337</v>
      </c>
      <c r="J140" s="163">
        <f t="shared" si="38"/>
        <v>25738571</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
      <c r="A141" s="1"/>
      <c r="B141" s="50"/>
      <c r="C141" s="43" t="s">
        <v>5</v>
      </c>
      <c r="D141" s="56">
        <v>12733483</v>
      </c>
      <c r="E141" s="33">
        <f t="shared" si="36"/>
        <v>3.1069691508056607E-3</v>
      </c>
      <c r="F141" s="155">
        <v>66.642272741355839</v>
      </c>
      <c r="G141" s="32">
        <v>12966743</v>
      </c>
      <c r="H141" s="33">
        <f t="shared" si="37"/>
        <v>-5.9630367614681434E-3</v>
      </c>
      <c r="I141" s="159">
        <v>67.863068068105676</v>
      </c>
      <c r="J141" s="163">
        <f t="shared" si="38"/>
        <v>25700226</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
      <c r="A142" s="1"/>
      <c r="B142" s="88"/>
      <c r="C142" s="43" t="s">
        <v>6</v>
      </c>
      <c r="D142" s="56">
        <v>12833814</v>
      </c>
      <c r="E142" s="33">
        <f t="shared" si="36"/>
        <v>7.8793052929821972E-3</v>
      </c>
      <c r="F142" s="155">
        <v>67.064675089958783</v>
      </c>
      <c r="G142" s="32">
        <v>12857529</v>
      </c>
      <c r="H142" s="33">
        <f t="shared" si="37"/>
        <v>-8.4226239387947821E-3</v>
      </c>
      <c r="I142" s="159">
        <v>67.188600742127207</v>
      </c>
      <c r="J142" s="163">
        <f t="shared" si="38"/>
        <v>25691343</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
      <c r="A143" s="1"/>
      <c r="B143" s="50"/>
      <c r="C143" s="43" t="s">
        <v>7</v>
      </c>
      <c r="D143" s="56">
        <v>12938570</v>
      </c>
      <c r="E143" s="33">
        <f t="shared" si="36"/>
        <v>8.162499472097684E-3</v>
      </c>
      <c r="F143" s="155">
        <v>67.508875867770499</v>
      </c>
      <c r="G143" s="32">
        <v>12564662</v>
      </c>
      <c r="H143" s="33">
        <f t="shared" si="37"/>
        <v>-2.2777860349371903E-2</v>
      </c>
      <c r="I143" s="159">
        <v>65.557956349000932</v>
      </c>
      <c r="J143" s="163">
        <f t="shared" si="38"/>
        <v>25503232</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x14ac:dyDescent="0.2">
      <c r="A144" s="1"/>
      <c r="B144" s="50"/>
      <c r="C144" s="43" t="s">
        <v>8</v>
      </c>
      <c r="D144" s="56">
        <v>13044514</v>
      </c>
      <c r="E144" s="33">
        <f t="shared" si="36"/>
        <v>8.1882310023442262E-3</v>
      </c>
      <c r="F144" s="155">
        <v>67.957911620634036</v>
      </c>
      <c r="G144" s="32">
        <v>12444320</v>
      </c>
      <c r="H144" s="33">
        <f t="shared" si="37"/>
        <v>-9.5778143494826828E-3</v>
      </c>
      <c r="I144" s="159">
        <v>64.831085216274715</v>
      </c>
      <c r="J144" s="163">
        <f t="shared" si="38"/>
        <v>25488834</v>
      </c>
      <c r="K144" s="7"/>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
      <c r="A145" s="1"/>
      <c r="B145" s="88"/>
      <c r="C145" s="43" t="s">
        <v>9</v>
      </c>
      <c r="D145" s="56">
        <v>13171335</v>
      </c>
      <c r="E145" s="33">
        <f t="shared" si="36"/>
        <v>9.7221713281154809E-3</v>
      </c>
      <c r="F145" s="155">
        <v>68.514177806909103</v>
      </c>
      <c r="G145" s="32">
        <v>11681120</v>
      </c>
      <c r="H145" s="33">
        <f t="shared" si="37"/>
        <v>-6.1329184720418595E-2</v>
      </c>
      <c r="I145" s="159">
        <v>60.762430889795318</v>
      </c>
      <c r="J145" s="163">
        <f t="shared" si="38"/>
        <v>24852455</v>
      </c>
      <c r="K145" s="7"/>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
      <c r="A146" s="1"/>
      <c r="B146" s="50"/>
      <c r="C146" s="43" t="s">
        <v>10</v>
      </c>
      <c r="D146" s="56">
        <v>13233067</v>
      </c>
      <c r="E146" s="33">
        <f t="shared" si="36"/>
        <v>4.686844575739757E-3</v>
      </c>
      <c r="F146" s="155">
        <v>68.730690258468954</v>
      </c>
      <c r="G146" s="32">
        <v>11246219</v>
      </c>
      <c r="H146" s="33">
        <f t="shared" si="37"/>
        <v>-3.7231104551618377E-2</v>
      </c>
      <c r="I146" s="159">
        <v>58.411280972726011</v>
      </c>
      <c r="J146" s="163">
        <f t="shared" si="38"/>
        <v>24479286</v>
      </c>
      <c r="K146" s="7"/>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ht="13.5" thickBot="1" x14ac:dyDescent="0.25">
      <c r="A147" s="1"/>
      <c r="B147" s="51"/>
      <c r="C147" s="45" t="s">
        <v>11</v>
      </c>
      <c r="D147" s="58">
        <v>13431953</v>
      </c>
      <c r="E147" s="65">
        <f t="shared" si="36"/>
        <v>1.5029471248048543E-2</v>
      </c>
      <c r="F147" s="160">
        <v>69.657823414621561</v>
      </c>
      <c r="G147" s="59">
        <v>11619715</v>
      </c>
      <c r="H147" s="65">
        <f t="shared" si="37"/>
        <v>3.3210806227408574E-2</v>
      </c>
      <c r="I147" s="161">
        <v>60.259595577666893</v>
      </c>
      <c r="J147" s="164">
        <f t="shared" si="38"/>
        <v>25051668</v>
      </c>
      <c r="K147" s="7"/>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x14ac:dyDescent="0.2">
      <c r="A148" s="1"/>
      <c r="B148" s="52">
        <v>2020</v>
      </c>
      <c r="C148" s="41" t="s">
        <v>1</v>
      </c>
      <c r="D148" s="53">
        <v>13584927</v>
      </c>
      <c r="E148" s="66">
        <f t="shared" si="36"/>
        <v>1.1388812929884473E-2</v>
      </c>
      <c r="F148" s="154">
        <v>70.344409408216094</v>
      </c>
      <c r="G148" s="54">
        <v>11406516</v>
      </c>
      <c r="H148" s="66">
        <f t="shared" si="37"/>
        <v>-1.83480403779267E-2</v>
      </c>
      <c r="I148" s="158">
        <v>59.064331477479961</v>
      </c>
      <c r="J148" s="162">
        <f t="shared" si="38"/>
        <v>24991443</v>
      </c>
      <c r="K148" s="7"/>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x14ac:dyDescent="0.2">
      <c r="A149" s="1"/>
      <c r="B149" s="50"/>
      <c r="C149" s="43" t="s">
        <v>33</v>
      </c>
      <c r="D149" s="56">
        <v>13726547</v>
      </c>
      <c r="E149" s="33">
        <f t="shared" si="36"/>
        <v>1.0424789179949157E-2</v>
      </c>
      <c r="F149" s="155">
        <v>70.970214723480112</v>
      </c>
      <c r="G149" s="32">
        <v>11168966</v>
      </c>
      <c r="H149" s="33">
        <f t="shared" si="37"/>
        <v>-2.0825815700429517E-2</v>
      </c>
      <c r="I149" s="159">
        <v>57.746781857028495</v>
      </c>
      <c r="J149" s="163">
        <f t="shared" si="38"/>
        <v>24895513</v>
      </c>
      <c r="K149" s="7"/>
      <c r="L149" s="10"/>
      <c r="M149" s="10"/>
      <c r="N149" s="10"/>
      <c r="O149" s="10"/>
      <c r="P149" s="10"/>
      <c r="Q149" s="10"/>
      <c r="R149" s="10"/>
      <c r="S149" s="10"/>
      <c r="T149" s="10"/>
      <c r="U149" s="10"/>
      <c r="V149" s="10"/>
      <c r="W149" s="10"/>
      <c r="X149" s="10"/>
      <c r="Y149" s="10"/>
      <c r="Z149" s="10"/>
      <c r="AA149" s="10"/>
      <c r="AB149" s="10"/>
      <c r="AC149" s="10"/>
      <c r="AD149" s="10"/>
      <c r="AE149" s="10"/>
      <c r="AF149" s="1"/>
      <c r="AG149" s="1"/>
    </row>
    <row r="150" spans="1:33" x14ac:dyDescent="0.2">
      <c r="A150" s="1"/>
      <c r="B150" s="50"/>
      <c r="C150" s="43" t="s">
        <v>2</v>
      </c>
      <c r="D150" s="56">
        <v>13775617</v>
      </c>
      <c r="E150" s="33">
        <f t="shared" si="36"/>
        <v>3.5748247538145428E-3</v>
      </c>
      <c r="F150" s="155">
        <v>71.116342079632062</v>
      </c>
      <c r="G150" s="32">
        <v>10996442</v>
      </c>
      <c r="H150" s="33">
        <f t="shared" si="37"/>
        <v>-1.5446729804710624E-2</v>
      </c>
      <c r="I150" s="159">
        <v>56.768907768765153</v>
      </c>
      <c r="J150" s="163">
        <f t="shared" si="38"/>
        <v>24772059</v>
      </c>
      <c r="K150" s="7"/>
      <c r="L150" s="10"/>
      <c r="M150" s="10"/>
      <c r="N150" s="10"/>
      <c r="O150" s="10"/>
      <c r="P150" s="10"/>
      <c r="Q150" s="10"/>
      <c r="R150" s="10"/>
      <c r="S150" s="10"/>
      <c r="T150" s="10"/>
      <c r="U150" s="10"/>
      <c r="V150" s="10"/>
      <c r="W150" s="10"/>
      <c r="X150" s="10"/>
      <c r="Y150" s="10"/>
      <c r="Z150" s="10"/>
      <c r="AA150" s="10"/>
      <c r="AB150" s="10"/>
      <c r="AC150" s="10"/>
      <c r="AD150" s="10"/>
      <c r="AE150" s="10"/>
      <c r="AF150" s="1"/>
      <c r="AG150" s="1"/>
    </row>
    <row r="151" spans="1:33" x14ac:dyDescent="0.2">
      <c r="A151" s="1"/>
      <c r="B151" s="88"/>
      <c r="C151" s="43" t="s">
        <v>3</v>
      </c>
      <c r="D151" s="56">
        <v>13718502</v>
      </c>
      <c r="E151" s="33">
        <f t="shared" ref="E151:E153" si="39">+D151/D150-1</f>
        <v>-4.1460937829499445E-3</v>
      </c>
      <c r="F151" s="155">
        <v>70.714677507835376</v>
      </c>
      <c r="G151" s="32">
        <v>10609599</v>
      </c>
      <c r="H151" s="33">
        <f t="shared" ref="H151:H153" si="40">+G151/G150-1</f>
        <v>-3.5178924237494247E-2</v>
      </c>
      <c r="I151" s="159">
        <v>54.689234420234264</v>
      </c>
      <c r="J151" s="163">
        <f t="shared" ref="J151:J153" si="41">+D151+G151</f>
        <v>24328101</v>
      </c>
      <c r="K151" s="7"/>
      <c r="L151" s="10"/>
      <c r="M151" s="10"/>
      <c r="N151" s="10"/>
      <c r="O151" s="10"/>
      <c r="P151" s="10"/>
      <c r="Q151" s="10"/>
      <c r="R151" s="10"/>
      <c r="S151" s="10"/>
      <c r="T151" s="10"/>
      <c r="U151" s="10"/>
      <c r="V151" s="10"/>
      <c r="W151" s="10"/>
      <c r="X151" s="10"/>
      <c r="Y151" s="10"/>
      <c r="Z151" s="10"/>
      <c r="AA151" s="10"/>
      <c r="AB151" s="10"/>
      <c r="AC151" s="10"/>
      <c r="AD151" s="10"/>
      <c r="AE151" s="10"/>
      <c r="AF151" s="1"/>
      <c r="AG151" s="1"/>
    </row>
    <row r="152" spans="1:33" x14ac:dyDescent="0.2">
      <c r="A152" s="1"/>
      <c r="B152" s="50"/>
      <c r="C152" s="43" t="s">
        <v>4</v>
      </c>
      <c r="D152" s="56">
        <v>13728915</v>
      </c>
      <c r="E152" s="33">
        <f t="shared" si="39"/>
        <v>7.5904789021419283E-4</v>
      </c>
      <c r="F152" s="155">
        <v>70.661784642041965</v>
      </c>
      <c r="G152" s="32">
        <v>10417920</v>
      </c>
      <c r="H152" s="33">
        <f t="shared" si="40"/>
        <v>-1.8066564061469226E-2</v>
      </c>
      <c r="I152" s="159">
        <v>53.620320284452326</v>
      </c>
      <c r="J152" s="163">
        <f t="shared" si="41"/>
        <v>24146835</v>
      </c>
      <c r="K152" s="7"/>
      <c r="L152" s="10"/>
      <c r="M152" s="10"/>
      <c r="N152" s="10"/>
      <c r="O152" s="10"/>
      <c r="P152" s="10"/>
      <c r="Q152" s="10"/>
      <c r="R152" s="10"/>
      <c r="S152" s="10"/>
      <c r="T152" s="10"/>
      <c r="U152" s="10"/>
      <c r="V152" s="10"/>
      <c r="W152" s="10"/>
      <c r="X152" s="10"/>
      <c r="Y152" s="10"/>
      <c r="Z152" s="10"/>
      <c r="AA152" s="10"/>
      <c r="AB152" s="10"/>
      <c r="AC152" s="10"/>
      <c r="AD152" s="10"/>
      <c r="AE152" s="10"/>
      <c r="AF152" s="1"/>
      <c r="AG152" s="1"/>
    </row>
    <row r="153" spans="1:33" ht="13.5" thickBot="1" x14ac:dyDescent="0.25">
      <c r="A153" s="1"/>
      <c r="B153" s="51"/>
      <c r="C153" s="45" t="s">
        <v>5</v>
      </c>
      <c r="D153" s="58">
        <v>13823558</v>
      </c>
      <c r="E153" s="65">
        <f t="shared" si="39"/>
        <v>6.8936984459442296E-3</v>
      </c>
      <c r="F153" s="160">
        <v>71.041925018154146</v>
      </c>
      <c r="G153" s="59">
        <v>10514584</v>
      </c>
      <c r="H153" s="65">
        <f t="shared" si="40"/>
        <v>9.2786275955276665E-3</v>
      </c>
      <c r="I153" s="161">
        <v>54.03647079319834</v>
      </c>
      <c r="J153" s="164">
        <f t="shared" si="41"/>
        <v>24338142</v>
      </c>
      <c r="K153" s="7"/>
      <c r="L153" s="10"/>
      <c r="M153" s="10"/>
      <c r="N153" s="10"/>
      <c r="O153" s="10"/>
      <c r="P153" s="10"/>
      <c r="Q153" s="10"/>
      <c r="R153" s="10"/>
      <c r="S153" s="10"/>
      <c r="T153" s="10"/>
      <c r="U153" s="10"/>
      <c r="V153" s="10"/>
      <c r="W153" s="10"/>
      <c r="X153" s="10"/>
      <c r="Y153" s="10"/>
      <c r="Z153" s="10"/>
      <c r="AA153" s="10"/>
      <c r="AB153" s="10"/>
      <c r="AC153" s="10"/>
      <c r="AD153" s="10"/>
      <c r="AE153" s="10"/>
      <c r="AF153" s="1"/>
      <c r="AG153" s="1"/>
    </row>
    <row r="154" spans="1:33" ht="13.5" thickBot="1" x14ac:dyDescent="0.25">
      <c r="A154" s="1"/>
      <c r="B154" s="105"/>
      <c r="C154" s="106"/>
      <c r="D154" s="7"/>
      <c r="E154" s="17"/>
      <c r="F154" s="49"/>
      <c r="G154" s="16"/>
      <c r="H154" s="17"/>
      <c r="I154" s="49"/>
      <c r="J154" s="49"/>
      <c r="K154" s="10"/>
      <c r="L154" s="10"/>
      <c r="M154" s="10"/>
      <c r="N154" s="10"/>
      <c r="O154" s="10"/>
      <c r="P154" s="10"/>
      <c r="Q154" s="10"/>
      <c r="R154" s="10"/>
      <c r="S154" s="10"/>
      <c r="T154" s="10"/>
      <c r="U154" s="10"/>
      <c r="V154" s="10"/>
      <c r="W154" s="10"/>
      <c r="X154" s="10"/>
      <c r="Y154" s="10"/>
      <c r="Z154" s="10"/>
      <c r="AA154" s="10"/>
      <c r="AB154" s="10"/>
      <c r="AC154" s="10"/>
      <c r="AD154" s="10"/>
      <c r="AE154" s="10"/>
      <c r="AF154" s="1"/>
      <c r="AG154" s="1"/>
    </row>
    <row r="155" spans="1:33" ht="13.5" thickBot="1" x14ac:dyDescent="0.25">
      <c r="A155" s="1"/>
      <c r="B155" s="189" t="s">
        <v>73</v>
      </c>
      <c r="C155" s="190"/>
      <c r="D155" s="191">
        <f>+D153/D147-1</f>
        <v>2.915473274809699E-2</v>
      </c>
      <c r="E155" s="191"/>
      <c r="F155" s="191">
        <f>+F153/F147-1</f>
        <v>1.9870009364117758E-2</v>
      </c>
      <c r="G155" s="191">
        <f>+G153/G147-1</f>
        <v>-9.5108270727810473E-2</v>
      </c>
      <c r="H155" s="191"/>
      <c r="I155" s="192">
        <f>+I153/I147-1</f>
        <v>-0.10327193079893382</v>
      </c>
      <c r="J155" s="192">
        <f>+J153/J147-1</f>
        <v>-2.8482175318625513E-2</v>
      </c>
      <c r="K155" s="10"/>
      <c r="L155" s="10"/>
      <c r="M155" s="10"/>
      <c r="N155" s="10"/>
      <c r="O155" s="10"/>
      <c r="P155" s="10"/>
      <c r="Q155" s="10"/>
      <c r="R155" s="10"/>
      <c r="S155" s="10"/>
      <c r="T155" s="10"/>
      <c r="U155" s="10"/>
      <c r="V155" s="10"/>
      <c r="W155" s="10"/>
      <c r="X155" s="10"/>
      <c r="Y155" s="10"/>
      <c r="Z155" s="10"/>
      <c r="AA155" s="10"/>
      <c r="AB155" s="10"/>
      <c r="AC155" s="10"/>
      <c r="AD155" s="10"/>
      <c r="AE155" s="10"/>
      <c r="AF155" s="1"/>
      <c r="AG155" s="1"/>
    </row>
    <row r="156" spans="1:33" ht="13.5" thickBot="1" x14ac:dyDescent="0.25">
      <c r="A156" s="1"/>
      <c r="B156" s="189" t="s">
        <v>74</v>
      </c>
      <c r="C156" s="190"/>
      <c r="D156" s="191">
        <f>+D153/D141-1</f>
        <v>8.5606978075048357E-2</v>
      </c>
      <c r="E156" s="191"/>
      <c r="F156" s="191">
        <f>+F153/F141-1</f>
        <v>6.6018941068737513E-2</v>
      </c>
      <c r="G156" s="191">
        <f>+G153/G141-1</f>
        <v>-0.18911140600226284</v>
      </c>
      <c r="H156" s="191"/>
      <c r="I156" s="192">
        <f>+I153/I141-1</f>
        <v>-0.20374259031482789</v>
      </c>
      <c r="J156" s="192">
        <f>+J153/J141-1</f>
        <v>-5.299891137144086E-2</v>
      </c>
      <c r="K156" s="10"/>
      <c r="L156" s="10"/>
      <c r="M156" s="10"/>
      <c r="N156" s="10"/>
      <c r="O156" s="10"/>
      <c r="P156" s="10"/>
      <c r="Q156" s="10"/>
      <c r="R156" s="10"/>
      <c r="S156" s="10"/>
      <c r="T156" s="10"/>
      <c r="U156" s="10"/>
      <c r="V156" s="10"/>
      <c r="W156" s="10"/>
      <c r="X156" s="10"/>
      <c r="Y156" s="10"/>
      <c r="Z156" s="10"/>
      <c r="AA156" s="10"/>
      <c r="AB156" s="10"/>
      <c r="AC156" s="10"/>
      <c r="AD156" s="10"/>
      <c r="AE156" s="10"/>
      <c r="AF156" s="1"/>
      <c r="AG156" s="1"/>
    </row>
    <row r="157" spans="1:33" ht="13.5" thickBot="1" x14ac:dyDescent="0.25">
      <c r="A157" s="1"/>
      <c r="B157" s="189" t="s">
        <v>75</v>
      </c>
      <c r="C157" s="190"/>
      <c r="D157" s="191">
        <f>+D153/$J$153</f>
        <v>0.56797918263440161</v>
      </c>
      <c r="E157" s="191"/>
      <c r="F157" s="191">
        <f t="shared" ref="F157:G157" si="42">+F153/$J$153</f>
        <v>2.9189543317708537E-6</v>
      </c>
      <c r="G157" s="191">
        <f t="shared" si="42"/>
        <v>0.43202081736559839</v>
      </c>
      <c r="H157" s="191"/>
      <c r="I157" s="192">
        <f t="shared" ref="I157:J157" si="43">+I153/$J$153</f>
        <v>2.2202381263614264E-6</v>
      </c>
      <c r="J157" s="192">
        <f t="shared" si="43"/>
        <v>1</v>
      </c>
      <c r="K157" s="10"/>
      <c r="L157" s="10"/>
      <c r="M157" s="10"/>
      <c r="N157" s="10"/>
      <c r="O157" s="10"/>
      <c r="P157" s="10"/>
      <c r="Q157" s="10"/>
      <c r="R157" s="10"/>
      <c r="S157" s="10"/>
      <c r="T157" s="10"/>
      <c r="U157" s="10"/>
      <c r="V157" s="10"/>
      <c r="W157" s="10"/>
      <c r="X157" s="10"/>
      <c r="Y157" s="10"/>
      <c r="Z157" s="10"/>
      <c r="AA157" s="10"/>
      <c r="AB157" s="10"/>
      <c r="AC157" s="10"/>
      <c r="AD157" s="10"/>
      <c r="AE157" s="10"/>
      <c r="AF157" s="1"/>
      <c r="AG157" s="1"/>
    </row>
    <row r="158" spans="1:33" x14ac:dyDescent="0.2">
      <c r="A158" s="1"/>
      <c r="B158" s="105"/>
      <c r="C158" s="106"/>
      <c r="D158" s="90"/>
      <c r="E158" s="17"/>
      <c r="F158" s="49"/>
      <c r="G158" s="16"/>
      <c r="H158" s="17"/>
      <c r="I158" s="49"/>
      <c r="J158" s="48"/>
      <c r="K158" s="10"/>
      <c r="L158" s="10"/>
      <c r="M158" s="10"/>
      <c r="N158" s="10"/>
      <c r="O158" s="10"/>
      <c r="P158" s="10"/>
      <c r="Q158" s="10"/>
      <c r="R158" s="10"/>
      <c r="S158" s="10"/>
      <c r="T158" s="10"/>
      <c r="U158" s="10"/>
      <c r="V158" s="10"/>
      <c r="W158" s="10"/>
      <c r="X158" s="10"/>
      <c r="Y158" s="10"/>
      <c r="Z158" s="10"/>
      <c r="AA158" s="10"/>
      <c r="AB158" s="10"/>
      <c r="AC158" s="10"/>
      <c r="AD158" s="10"/>
      <c r="AE158" s="10"/>
      <c r="AF158" s="1"/>
      <c r="AG158" s="1"/>
    </row>
    <row r="159" spans="1:33" x14ac:dyDescent="0.2">
      <c r="A159" s="1"/>
      <c r="B159" s="61" t="s">
        <v>27</v>
      </c>
      <c r="C159" s="27"/>
      <c r="D159" s="94"/>
      <c r="E159" s="94"/>
      <c r="F159" s="94"/>
      <c r="G159" s="94"/>
      <c r="H159" s="96"/>
      <c r="I159" s="10"/>
      <c r="J159" s="48"/>
      <c r="K159" s="10"/>
      <c r="L159" s="10"/>
      <c r="M159" s="1"/>
      <c r="N159" s="1"/>
      <c r="O159" s="1"/>
      <c r="P159" s="1"/>
      <c r="Q159" s="1"/>
      <c r="R159" s="1"/>
      <c r="S159" s="1"/>
      <c r="T159" s="1"/>
      <c r="U159" s="1"/>
      <c r="V159" s="1"/>
      <c r="W159" s="1"/>
      <c r="X159" s="1"/>
      <c r="Y159" s="1"/>
      <c r="Z159" s="1"/>
      <c r="AA159" s="1"/>
      <c r="AB159" s="1"/>
      <c r="AC159" s="1"/>
      <c r="AD159" s="1"/>
      <c r="AE159" s="4"/>
      <c r="AF159" s="1"/>
      <c r="AG159" s="1"/>
    </row>
    <row r="160" spans="1:33" x14ac:dyDescent="0.2">
      <c r="A160" s="1"/>
      <c r="B160" s="10"/>
      <c r="C160" s="10"/>
      <c r="D160" s="98"/>
      <c r="E160" s="38"/>
      <c r="F160" s="38"/>
      <c r="G160" s="98"/>
      <c r="H160" s="10"/>
      <c r="I160" s="10"/>
      <c r="J160" s="10"/>
      <c r="K160" s="10"/>
      <c r="L160" s="10"/>
      <c r="M160" s="1"/>
      <c r="N160" s="1"/>
      <c r="O160" s="1"/>
      <c r="P160" s="1"/>
      <c r="Q160" s="1"/>
      <c r="R160" s="1"/>
      <c r="S160" s="1"/>
      <c r="T160" s="1"/>
      <c r="U160" s="1"/>
      <c r="V160" s="1"/>
      <c r="W160" s="1"/>
      <c r="X160" s="1"/>
      <c r="Y160" s="1"/>
      <c r="Z160" s="1"/>
      <c r="AA160" s="1"/>
      <c r="AB160" s="1"/>
      <c r="AC160" s="1"/>
      <c r="AD160" s="1"/>
      <c r="AE160" s="1"/>
      <c r="AF160" s="1"/>
      <c r="AG160" s="1"/>
    </row>
    <row r="161" spans="1:33" x14ac:dyDescent="0.2">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
      <c r="A168" s="1"/>
      <c r="B168" s="10"/>
      <c r="C168" s="10"/>
      <c r="D168" s="38"/>
      <c r="E168" s="38"/>
      <c r="F168" s="38"/>
      <c r="G168" s="10"/>
      <c r="H168" s="10"/>
      <c r="I168" s="10"/>
      <c r="J168" s="10"/>
      <c r="K168" s="11"/>
      <c r="L168" s="12"/>
      <c r="M168" s="8"/>
      <c r="N168" s="8"/>
      <c r="O168" s="1"/>
      <c r="P168" s="1"/>
      <c r="Q168" s="1"/>
      <c r="R168" s="1"/>
      <c r="S168" s="1"/>
      <c r="T168" s="1"/>
      <c r="U168" s="1"/>
      <c r="V168" s="1"/>
      <c r="W168" s="1"/>
      <c r="X168" s="1"/>
      <c r="Y168" s="1"/>
      <c r="Z168" s="1"/>
      <c r="AA168" s="1"/>
      <c r="AB168" s="1"/>
      <c r="AC168" s="1"/>
      <c r="AD168" s="1"/>
      <c r="AE168" s="1"/>
      <c r="AF168" s="1"/>
      <c r="AG168" s="1"/>
    </row>
    <row r="169" spans="1:33" x14ac:dyDescent="0.2">
      <c r="A169" s="1"/>
      <c r="B169" s="10"/>
      <c r="C169" s="10"/>
      <c r="D169" s="38"/>
      <c r="E169" s="38"/>
      <c r="F169" s="38"/>
      <c r="G169" s="10"/>
      <c r="H169" s="10"/>
      <c r="I169" s="10"/>
      <c r="J169" s="10"/>
      <c r="K169" s="11"/>
      <c r="L169" s="12"/>
      <c r="M169" s="8"/>
      <c r="N169" s="8"/>
      <c r="O169" s="1"/>
      <c r="P169" s="1"/>
      <c r="Q169" s="1"/>
      <c r="R169" s="1"/>
      <c r="S169" s="1"/>
      <c r="T169" s="1"/>
      <c r="U169" s="1"/>
      <c r="V169" s="1"/>
      <c r="W169" s="1"/>
      <c r="X169" s="1"/>
      <c r="Y169" s="1"/>
      <c r="Z169" s="1"/>
      <c r="AA169" s="1"/>
      <c r="AB169" s="1"/>
      <c r="AC169" s="1"/>
      <c r="AD169" s="1"/>
      <c r="AE169" s="1"/>
      <c r="AF169" s="1"/>
      <c r="AG169" s="1"/>
    </row>
    <row r="170" spans="1:33" x14ac:dyDescent="0.2">
      <c r="A170" s="1"/>
      <c r="B170" s="10"/>
      <c r="C170" s="10"/>
      <c r="D170" s="38"/>
      <c r="E170" s="38"/>
      <c r="F170" s="38"/>
      <c r="G170" s="10"/>
      <c r="H170" s="10"/>
      <c r="I170" s="10"/>
      <c r="J170" s="10"/>
      <c r="K170" s="11"/>
      <c r="L170" s="12"/>
      <c r="M170" s="8"/>
      <c r="N170" s="8"/>
      <c r="O170" s="1"/>
      <c r="P170" s="1"/>
      <c r="Q170" s="1"/>
      <c r="R170" s="1"/>
      <c r="S170" s="1"/>
      <c r="T170" s="1"/>
      <c r="U170" s="1"/>
      <c r="V170" s="1"/>
      <c r="W170" s="1"/>
      <c r="X170" s="1"/>
      <c r="Y170" s="1"/>
      <c r="Z170" s="1"/>
      <c r="AA170" s="1"/>
      <c r="AB170" s="1"/>
      <c r="AC170" s="1"/>
      <c r="AD170" s="1"/>
      <c r="AE170" s="1"/>
      <c r="AF170" s="1"/>
      <c r="AG170" s="1"/>
    </row>
    <row r="171" spans="1:33" x14ac:dyDescent="0.2">
      <c r="A171" s="1"/>
      <c r="B171" s="10"/>
      <c r="C171" s="10"/>
      <c r="D171" s="38"/>
      <c r="E171" s="38"/>
      <c r="F171" s="38"/>
      <c r="G171" s="10"/>
      <c r="H171" s="10"/>
      <c r="I171" s="10"/>
      <c r="J171" s="10"/>
      <c r="K171" s="11"/>
      <c r="L171" s="12"/>
      <c r="M171" s="8"/>
      <c r="N171" s="8"/>
      <c r="O171" s="1"/>
      <c r="P171" s="1"/>
      <c r="Q171" s="1"/>
      <c r="R171" s="1"/>
      <c r="S171" s="1"/>
      <c r="T171" s="1"/>
      <c r="U171" s="1"/>
      <c r="V171" s="1"/>
      <c r="W171" s="1"/>
      <c r="X171" s="1"/>
      <c r="Y171" s="1"/>
      <c r="Z171" s="1"/>
      <c r="AA171" s="1"/>
      <c r="AB171" s="1"/>
      <c r="AC171" s="1"/>
      <c r="AD171" s="1"/>
      <c r="AE171" s="1"/>
      <c r="AF171" s="1"/>
      <c r="AG171" s="1"/>
    </row>
    <row r="172" spans="1:33" x14ac:dyDescent="0.2">
      <c r="A172" s="1"/>
      <c r="B172" s="10"/>
      <c r="C172" s="10"/>
      <c r="D172" s="38"/>
      <c r="E172" s="38"/>
      <c r="F172" s="38"/>
      <c r="G172" s="10"/>
      <c r="H172" s="10"/>
      <c r="I172" s="10"/>
      <c r="J172" s="10"/>
      <c r="K172" s="11"/>
      <c r="L172" s="12"/>
      <c r="M172" s="8"/>
      <c r="N172" s="8"/>
      <c r="O172" s="1"/>
      <c r="P172" s="1"/>
      <c r="Q172" s="1"/>
      <c r="R172" s="1"/>
      <c r="S172" s="1"/>
      <c r="T172" s="1"/>
      <c r="U172" s="1"/>
      <c r="V172" s="1"/>
      <c r="W172" s="1"/>
      <c r="X172" s="1"/>
      <c r="Y172" s="1"/>
      <c r="Z172" s="1"/>
      <c r="AA172" s="1"/>
      <c r="AB172" s="1"/>
      <c r="AC172" s="1"/>
      <c r="AD172" s="1"/>
      <c r="AE172" s="1"/>
      <c r="AF172" s="1"/>
      <c r="AG172" s="1"/>
    </row>
    <row r="173" spans="1:33" x14ac:dyDescent="0.2">
      <c r="A173" s="1"/>
      <c r="B173" s="10"/>
      <c r="C173" s="10"/>
      <c r="D173" s="38"/>
      <c r="E173" s="38"/>
      <c r="F173" s="38"/>
      <c r="G173" s="10"/>
      <c r="H173" s="10"/>
      <c r="I173" s="10"/>
      <c r="J173" s="10"/>
      <c r="K173" s="11"/>
      <c r="L173" s="12"/>
      <c r="M173" s="8"/>
      <c r="N173" s="8"/>
      <c r="O173" s="1"/>
      <c r="P173" s="1"/>
      <c r="Q173" s="1"/>
      <c r="R173" s="1"/>
      <c r="S173" s="1"/>
      <c r="T173" s="1"/>
      <c r="U173" s="1"/>
      <c r="V173" s="1"/>
      <c r="W173" s="1"/>
      <c r="X173" s="1"/>
      <c r="Y173" s="1"/>
      <c r="Z173" s="1"/>
      <c r="AA173" s="1"/>
      <c r="AB173" s="1"/>
      <c r="AC173" s="1"/>
      <c r="AD173" s="1"/>
      <c r="AE173" s="1"/>
      <c r="AF173" s="1"/>
      <c r="AG173" s="1"/>
    </row>
    <row r="174" spans="1:33" x14ac:dyDescent="0.2">
      <c r="A174" s="1"/>
      <c r="B174" s="10"/>
      <c r="C174" s="10"/>
      <c r="D174" s="38"/>
      <c r="E174" s="38"/>
      <c r="F174" s="38"/>
      <c r="G174" s="10"/>
      <c r="H174" s="10"/>
      <c r="I174" s="10"/>
      <c r="J174" s="10"/>
      <c r="K174" s="11"/>
      <c r="L174" s="12"/>
      <c r="M174" s="8"/>
      <c r="N174" s="8"/>
      <c r="O174" s="1"/>
      <c r="P174" s="1"/>
      <c r="Q174" s="1"/>
      <c r="R174" s="1"/>
      <c r="S174" s="1"/>
      <c r="T174" s="1"/>
      <c r="U174" s="1"/>
      <c r="V174" s="1"/>
      <c r="W174" s="1"/>
      <c r="X174" s="1"/>
      <c r="Y174" s="1"/>
      <c r="Z174" s="1"/>
      <c r="AA174" s="1"/>
      <c r="AB174" s="1"/>
      <c r="AC174" s="1"/>
      <c r="AD174" s="1"/>
      <c r="AE174" s="1"/>
      <c r="AF174" s="1"/>
      <c r="AG174" s="1"/>
    </row>
    <row r="175" spans="1:33" x14ac:dyDescent="0.2">
      <c r="A175" s="1"/>
      <c r="B175" s="10"/>
      <c r="C175" s="10"/>
      <c r="D175" s="38"/>
      <c r="E175" s="38"/>
      <c r="F175" s="38"/>
      <c r="G175" s="10"/>
      <c r="H175" s="10"/>
      <c r="I175" s="10"/>
      <c r="J175" s="10"/>
      <c r="K175" s="11"/>
      <c r="L175" s="12"/>
      <c r="M175" s="8"/>
      <c r="N175" s="8"/>
      <c r="O175" s="1"/>
      <c r="P175" s="1"/>
      <c r="Q175" s="1"/>
      <c r="R175" s="1"/>
      <c r="S175" s="1"/>
      <c r="T175" s="1"/>
      <c r="U175" s="1"/>
      <c r="V175" s="1"/>
      <c r="W175" s="1"/>
      <c r="X175" s="1"/>
      <c r="Y175" s="1"/>
      <c r="Z175" s="1"/>
      <c r="AA175" s="1"/>
      <c r="AB175" s="1"/>
      <c r="AC175" s="1"/>
      <c r="AD175" s="1"/>
      <c r="AE175" s="1"/>
      <c r="AF175" s="1"/>
      <c r="AG175" s="1"/>
    </row>
    <row r="176" spans="1:33" x14ac:dyDescent="0.2">
      <c r="A176" s="1"/>
      <c r="B176" s="10"/>
      <c r="C176" s="10"/>
      <c r="D176" s="38"/>
      <c r="E176" s="38"/>
      <c r="F176" s="38"/>
      <c r="G176" s="10"/>
      <c r="H176" s="10"/>
      <c r="I176" s="10"/>
      <c r="J176" s="10"/>
      <c r="K176" s="11"/>
      <c r="L176" s="12"/>
      <c r="M176" s="8"/>
      <c r="N176" s="8"/>
      <c r="O176" s="1"/>
      <c r="P176" s="1"/>
      <c r="Q176" s="1"/>
      <c r="R176" s="1"/>
      <c r="S176" s="1"/>
      <c r="T176" s="1"/>
      <c r="U176" s="1"/>
      <c r="V176" s="1"/>
      <c r="W176" s="1"/>
      <c r="X176" s="1"/>
      <c r="Y176" s="1"/>
      <c r="Z176" s="1"/>
      <c r="AA176" s="1"/>
      <c r="AB176" s="1"/>
      <c r="AC176" s="1"/>
      <c r="AD176" s="1"/>
      <c r="AE176" s="1"/>
      <c r="AF176" s="1"/>
      <c r="AG176" s="1"/>
    </row>
    <row r="177" spans="1:33" x14ac:dyDescent="0.2">
      <c r="A177" s="1"/>
      <c r="B177" s="10"/>
      <c r="C177" s="10"/>
      <c r="D177" s="38"/>
      <c r="E177" s="38"/>
      <c r="F177" s="38"/>
      <c r="G177" s="10"/>
      <c r="H177" s="10"/>
      <c r="I177" s="10"/>
      <c r="J177" s="10"/>
      <c r="K177" s="11"/>
      <c r="L177" s="12"/>
      <c r="M177" s="8"/>
      <c r="N177" s="8"/>
      <c r="O177" s="1"/>
      <c r="P177" s="1"/>
      <c r="Q177" s="1"/>
      <c r="R177" s="1"/>
      <c r="S177" s="1"/>
      <c r="T177" s="1"/>
      <c r="U177" s="1"/>
      <c r="V177" s="1"/>
      <c r="W177" s="1"/>
      <c r="X177" s="1"/>
      <c r="Y177" s="1"/>
      <c r="Z177" s="1"/>
      <c r="AA177" s="1"/>
      <c r="AB177" s="1"/>
      <c r="AC177" s="1"/>
      <c r="AD177" s="1"/>
      <c r="AE177" s="1"/>
      <c r="AF177" s="1"/>
      <c r="AG177" s="1"/>
    </row>
    <row r="178" spans="1:33" x14ac:dyDescent="0.2">
      <c r="A178" s="1"/>
      <c r="B178" s="10"/>
      <c r="C178" s="10"/>
      <c r="D178" s="38"/>
      <c r="E178" s="38"/>
      <c r="F178" s="38"/>
      <c r="G178" s="10"/>
      <c r="H178" s="10"/>
      <c r="I178" s="10"/>
      <c r="J178" s="10"/>
      <c r="K178" s="11"/>
      <c r="L178" s="12"/>
      <c r="M178" s="8"/>
      <c r="N178" s="8"/>
      <c r="O178" s="1"/>
      <c r="P178" s="1"/>
      <c r="Q178" s="1"/>
      <c r="R178" s="1"/>
      <c r="S178" s="1"/>
      <c r="T178" s="1"/>
      <c r="U178" s="1"/>
      <c r="V178" s="1"/>
      <c r="W178" s="1"/>
      <c r="X178" s="1"/>
      <c r="Y178" s="1"/>
      <c r="Z178" s="1"/>
      <c r="AA178" s="1"/>
      <c r="AB178" s="1"/>
      <c r="AC178" s="1"/>
      <c r="AD178" s="1"/>
      <c r="AE178" s="1"/>
      <c r="AF178" s="1"/>
      <c r="AG178" s="1"/>
    </row>
    <row r="179" spans="1:33" x14ac:dyDescent="0.2">
      <c r="A179" s="1"/>
      <c r="B179" s="10"/>
      <c r="C179" s="10"/>
      <c r="D179" s="38"/>
      <c r="E179" s="38"/>
      <c r="F179" s="38"/>
      <c r="G179" s="10"/>
      <c r="H179" s="10"/>
      <c r="I179" s="10"/>
      <c r="J179" s="10"/>
      <c r="K179" s="11"/>
      <c r="L179" s="12"/>
      <c r="M179" s="8"/>
      <c r="N179" s="8"/>
      <c r="O179" s="1"/>
      <c r="P179" s="1"/>
      <c r="Q179" s="1"/>
      <c r="R179" s="1"/>
      <c r="S179" s="1"/>
      <c r="T179" s="1"/>
      <c r="U179" s="1"/>
      <c r="V179" s="1"/>
      <c r="W179" s="1"/>
      <c r="X179" s="1"/>
      <c r="Y179" s="1"/>
      <c r="Z179" s="1"/>
      <c r="AA179" s="1"/>
      <c r="AB179" s="1"/>
      <c r="AC179" s="1"/>
      <c r="AD179" s="1"/>
      <c r="AE179" s="1"/>
      <c r="AF179" s="1"/>
      <c r="AG179" s="1"/>
    </row>
    <row r="180" spans="1:33" x14ac:dyDescent="0.2">
      <c r="A180" s="1"/>
      <c r="B180" s="10"/>
      <c r="C180" s="10"/>
      <c r="D180" s="38"/>
      <c r="E180" s="38"/>
      <c r="F180" s="38"/>
      <c r="G180" s="10"/>
      <c r="H180" s="10"/>
      <c r="I180" s="10"/>
      <c r="J180" s="10"/>
      <c r="K180" s="11"/>
      <c r="L180" s="12"/>
      <c r="M180" s="8"/>
      <c r="N180" s="8"/>
      <c r="O180" s="1"/>
      <c r="P180" s="1"/>
      <c r="Q180" s="1"/>
      <c r="R180" s="1"/>
      <c r="S180" s="1"/>
      <c r="T180" s="1"/>
      <c r="U180" s="1"/>
      <c r="V180" s="1"/>
      <c r="W180" s="1"/>
      <c r="X180" s="1"/>
      <c r="Y180" s="1"/>
      <c r="Z180" s="1"/>
      <c r="AA180" s="1"/>
      <c r="AB180" s="1"/>
      <c r="AC180" s="1"/>
      <c r="AD180" s="1"/>
      <c r="AE180" s="1"/>
      <c r="AF180" s="1"/>
      <c r="AG180" s="1"/>
    </row>
    <row r="181" spans="1:33" x14ac:dyDescent="0.2">
      <c r="A181" s="1"/>
      <c r="B181" s="10"/>
      <c r="C181" s="10"/>
      <c r="D181" s="38"/>
      <c r="E181" s="38"/>
      <c r="F181" s="38"/>
      <c r="G181" s="10"/>
      <c r="H181" s="10"/>
      <c r="I181" s="10"/>
      <c r="J181" s="10"/>
      <c r="K181" s="11"/>
      <c r="L181" s="12"/>
      <c r="M181" s="8"/>
      <c r="N181" s="8"/>
      <c r="O181" s="1"/>
      <c r="P181" s="1"/>
      <c r="Q181" s="1"/>
      <c r="R181" s="1"/>
      <c r="S181" s="1"/>
      <c r="T181" s="1"/>
      <c r="U181" s="1"/>
      <c r="V181" s="1"/>
      <c r="W181" s="1"/>
      <c r="X181" s="1"/>
      <c r="Y181" s="1"/>
      <c r="Z181" s="1"/>
      <c r="AA181" s="1"/>
      <c r="AB181" s="1"/>
      <c r="AC181" s="1"/>
      <c r="AD181" s="1"/>
      <c r="AE181" s="1"/>
      <c r="AF181" s="1"/>
      <c r="AG181" s="1"/>
    </row>
    <row r="182" spans="1:33" x14ac:dyDescent="0.2">
      <c r="A182" s="1"/>
      <c r="B182" s="10"/>
      <c r="C182" s="10"/>
      <c r="D182" s="38"/>
      <c r="E182" s="38"/>
      <c r="F182" s="38"/>
      <c r="G182" s="10"/>
      <c r="H182" s="10"/>
      <c r="I182" s="10"/>
      <c r="J182" s="10"/>
      <c r="K182" s="11"/>
      <c r="L182" s="12"/>
      <c r="M182" s="8"/>
      <c r="N182" s="8"/>
      <c r="O182" s="1"/>
      <c r="P182" s="1"/>
      <c r="Q182" s="1"/>
      <c r="R182" s="1"/>
      <c r="S182" s="1"/>
      <c r="T182" s="1"/>
      <c r="U182" s="1"/>
      <c r="V182" s="1"/>
      <c r="W182" s="1"/>
      <c r="X182" s="1"/>
      <c r="Y182" s="1"/>
      <c r="Z182" s="1"/>
      <c r="AA182" s="1"/>
      <c r="AB182" s="1"/>
      <c r="AC182" s="1"/>
      <c r="AD182" s="1"/>
      <c r="AE182" s="1"/>
      <c r="AF182" s="1"/>
      <c r="AG182" s="1"/>
    </row>
    <row r="183" spans="1:33" x14ac:dyDescent="0.2">
      <c r="A183" s="1"/>
      <c r="B183" s="10"/>
      <c r="C183" s="10"/>
      <c r="D183" s="38"/>
      <c r="E183" s="38"/>
      <c r="F183" s="38"/>
      <c r="G183" s="10"/>
      <c r="H183" s="10"/>
      <c r="I183" s="10"/>
      <c r="J183" s="10"/>
      <c r="K183" s="11"/>
      <c r="L183" s="12"/>
      <c r="M183" s="8"/>
      <c r="N183" s="8"/>
      <c r="O183" s="1"/>
      <c r="P183" s="1"/>
      <c r="Q183" s="1"/>
      <c r="R183" s="1"/>
      <c r="S183" s="1"/>
      <c r="T183" s="1"/>
      <c r="U183" s="1"/>
      <c r="V183" s="1"/>
      <c r="W183" s="1"/>
      <c r="X183" s="1"/>
      <c r="Y183" s="1"/>
      <c r="Z183" s="1"/>
      <c r="AA183" s="1"/>
      <c r="AB183" s="1"/>
      <c r="AC183" s="1"/>
      <c r="AD183" s="1"/>
      <c r="AE183" s="1"/>
      <c r="AF183" s="1"/>
      <c r="AG183" s="1"/>
    </row>
    <row r="184" spans="1:33" x14ac:dyDescent="0.2">
      <c r="A184" s="1"/>
      <c r="B184" s="10"/>
      <c r="C184" s="10"/>
      <c r="D184" s="10"/>
      <c r="E184" s="10"/>
      <c r="F184" s="10"/>
      <c r="G184" s="10"/>
      <c r="H184" s="10"/>
      <c r="I184" s="10"/>
      <c r="J184" s="10"/>
      <c r="K184" s="10"/>
      <c r="L184" s="10"/>
      <c r="M184" s="1"/>
      <c r="N184" s="1"/>
      <c r="O184" s="1"/>
      <c r="P184" s="1"/>
      <c r="Q184" s="1"/>
      <c r="R184" s="1"/>
      <c r="S184" s="1"/>
      <c r="T184" s="1"/>
      <c r="U184" s="1"/>
      <c r="V184" s="1"/>
      <c r="W184" s="1"/>
      <c r="X184" s="1"/>
      <c r="Y184" s="1"/>
      <c r="Z184" s="1"/>
      <c r="AA184" s="1"/>
      <c r="AB184" s="1"/>
      <c r="AC184" s="1"/>
      <c r="AD184" s="1"/>
      <c r="AE184" s="1"/>
      <c r="AF184" s="1"/>
      <c r="AG184" s="1"/>
    </row>
    <row r="185" spans="1:33" hidden="1" x14ac:dyDescent="0.2">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idden="1" x14ac:dyDescent="0.2"/>
    <row r="187" spans="1:33" hidden="1" x14ac:dyDescent="0.2">
      <c r="E187" s="18"/>
    </row>
    <row r="188" spans="1:33" hidden="1" x14ac:dyDescent="0.2"/>
    <row r="189" spans="1:33" hidden="1" x14ac:dyDescent="0.2"/>
    <row r="190" spans="1:33" hidden="1" x14ac:dyDescent="0.2"/>
    <row r="191" spans="1:33" hidden="1" x14ac:dyDescent="0.2"/>
    <row r="192" spans="1:33"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x14ac:dyDescent="0.2"/>
  </sheetData>
  <phoneticPr fontId="0" type="noConversion"/>
  <hyperlinks>
    <hyperlink ref="B5" location="ÍNDICE!A1" display="&lt;&lt; VOLVER"/>
    <hyperlink ref="B159"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4:E135 H134:H135 E157 H15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00"/>
  <sheetViews>
    <sheetView showGridLines="0" topLeftCell="A150" zoomScaleNormal="100" zoomScaleSheetLayoutView="100" workbookViewId="0">
      <selection activeCell="H147" sqref="H147:H152"/>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88"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88"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5" t="s">
        <v>13</v>
      </c>
      <c r="C5" s="176" t="s">
        <v>19</v>
      </c>
      <c r="D5" s="177" t="s">
        <v>34</v>
      </c>
      <c r="E5" s="178" t="s">
        <v>35</v>
      </c>
      <c r="F5" s="182" t="s">
        <v>36</v>
      </c>
      <c r="G5" s="182"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+D38</f>
        <v>4089624</v>
      </c>
      <c r="E16" s="32">
        <f>+E38</f>
        <v>1696781</v>
      </c>
      <c r="F16" s="57">
        <f>+F38</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+D50</f>
        <v>4277403</v>
      </c>
      <c r="E17" s="32">
        <f>+E50</f>
        <v>2152278</v>
      </c>
      <c r="F17" s="57">
        <f>+F50</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+D62</f>
        <v>4428622</v>
      </c>
      <c r="E18" s="32">
        <f>+E62</f>
        <v>2229094</v>
      </c>
      <c r="F18" s="57">
        <f>+F62</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+D74</f>
        <v>4864169</v>
      </c>
      <c r="E19" s="32">
        <f>+E74</f>
        <v>2333458</v>
      </c>
      <c r="F19" s="57">
        <f>+F74</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+D86</f>
        <v>5251752</v>
      </c>
      <c r="E20" s="32">
        <f>+E86</f>
        <v>2353262</v>
      </c>
      <c r="F20" s="57">
        <f>+F86</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+D98</f>
        <v>5645806</v>
      </c>
      <c r="E21" s="32">
        <f>+E98</f>
        <v>2292693</v>
      </c>
      <c r="F21" s="57">
        <f>+F98</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+D110</f>
        <v>6642249</v>
      </c>
      <c r="E22" s="32">
        <f>+E110</f>
        <v>2265541</v>
      </c>
      <c r="F22" s="57">
        <f>+F110</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+D122</f>
        <v>7838742</v>
      </c>
      <c r="E23" s="32">
        <f t="shared" ref="E23:F23" si="1">+E122</f>
        <v>2273636</v>
      </c>
      <c r="F23" s="57">
        <f t="shared" si="1"/>
        <v>12900769</v>
      </c>
      <c r="G23" s="132">
        <f t="shared" ref="G23:G25"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x14ac:dyDescent="0.2">
      <c r="A24" s="47"/>
      <c r="B24" s="42">
        <v>2018</v>
      </c>
      <c r="C24" s="43" t="s">
        <v>11</v>
      </c>
      <c r="D24" s="56">
        <f>+D134</f>
        <v>9708139</v>
      </c>
      <c r="E24" s="32">
        <f t="shared" ref="E24:F24" si="3">+E134</f>
        <v>2560927</v>
      </c>
      <c r="F24" s="57">
        <f t="shared" si="3"/>
        <v>12909915</v>
      </c>
      <c r="G24" s="132">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13.15" customHeight="1" thickBot="1" x14ac:dyDescent="0.25">
      <c r="A25" s="47"/>
      <c r="B25" s="44">
        <v>2019</v>
      </c>
      <c r="C25" s="45" t="s">
        <v>11</v>
      </c>
      <c r="D25" s="59">
        <f>+D146</f>
        <v>10945744</v>
      </c>
      <c r="E25" s="59">
        <f t="shared" ref="E25:F25" si="4">+E146</f>
        <v>2684650</v>
      </c>
      <c r="F25" s="60">
        <f t="shared" si="4"/>
        <v>11421274</v>
      </c>
      <c r="G25" s="133">
        <f t="shared" si="2"/>
        <v>25051668</v>
      </c>
      <c r="H25" s="97"/>
      <c r="I25" s="8"/>
      <c r="J25" s="8"/>
      <c r="K25" s="8"/>
      <c r="L25" s="8"/>
      <c r="M25" s="8"/>
      <c r="N25" s="8"/>
      <c r="O25" s="8"/>
      <c r="P25" s="8"/>
      <c r="Q25" s="8"/>
      <c r="R25" s="8"/>
      <c r="S25" s="8"/>
      <c r="T25" s="8"/>
      <c r="U25" s="8"/>
      <c r="V25" s="8"/>
      <c r="W25" s="8"/>
      <c r="X25" s="8"/>
      <c r="Y25" s="8"/>
      <c r="Z25" s="8"/>
      <c r="AA25" s="8"/>
      <c r="AB25" s="8"/>
      <c r="AC25" s="1"/>
      <c r="AD25" s="1"/>
    </row>
    <row r="26" spans="1:30" ht="48.75" thickBot="1" x14ac:dyDescent="0.25">
      <c r="A26" s="1"/>
      <c r="B26" s="175" t="s">
        <v>13</v>
      </c>
      <c r="C26" s="176" t="s">
        <v>19</v>
      </c>
      <c r="D26" s="177" t="s">
        <v>34</v>
      </c>
      <c r="E26" s="178" t="s">
        <v>35</v>
      </c>
      <c r="F26" s="182" t="s">
        <v>36</v>
      </c>
      <c r="G26" s="182" t="s">
        <v>71</v>
      </c>
      <c r="H26" s="97"/>
      <c r="I26" s="5"/>
      <c r="J26" s="5"/>
      <c r="K26" s="5"/>
      <c r="L26" s="5"/>
      <c r="M26" s="5"/>
      <c r="N26" s="5"/>
      <c r="O26" s="5"/>
      <c r="P26" s="5"/>
      <c r="Q26" s="5"/>
      <c r="R26" s="5"/>
      <c r="S26" s="5"/>
      <c r="T26" s="5"/>
      <c r="U26" s="5"/>
      <c r="V26" s="5"/>
      <c r="W26" s="5"/>
      <c r="X26" s="5"/>
      <c r="Y26" s="5"/>
      <c r="Z26" s="5"/>
      <c r="AA26" s="5"/>
      <c r="AB26" s="6"/>
      <c r="AC26" s="1"/>
      <c r="AD26" s="1"/>
    </row>
    <row r="27" spans="1:30" x14ac:dyDescent="0.2">
      <c r="A27" s="1"/>
      <c r="B27" s="52">
        <v>2010</v>
      </c>
      <c r="C27" s="41" t="s">
        <v>1</v>
      </c>
      <c r="D27" s="54">
        <v>3135047</v>
      </c>
      <c r="E27" s="54">
        <v>1438504</v>
      </c>
      <c r="F27" s="55">
        <v>11956371</v>
      </c>
      <c r="G27" s="131">
        <f t="shared" ref="G27:G90" si="5">SUM(D27:F27)</f>
        <v>16529922</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
      <c r="A28" s="1"/>
      <c r="B28" s="50"/>
      <c r="C28" s="43" t="s">
        <v>33</v>
      </c>
      <c r="D28" s="32">
        <v>3209795</v>
      </c>
      <c r="E28" s="32">
        <v>1412733</v>
      </c>
      <c r="F28" s="57">
        <v>11961948</v>
      </c>
      <c r="G28" s="132">
        <f t="shared" si="5"/>
        <v>16584476</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2</v>
      </c>
      <c r="D29" s="32">
        <v>3314299</v>
      </c>
      <c r="E29" s="32">
        <v>1505690</v>
      </c>
      <c r="F29" s="57">
        <v>12258585</v>
      </c>
      <c r="G29" s="132">
        <f t="shared" si="5"/>
        <v>17078574</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3</v>
      </c>
      <c r="D30" s="32">
        <v>3401207</v>
      </c>
      <c r="E30" s="32">
        <v>1535531</v>
      </c>
      <c r="F30" s="57">
        <v>12186060</v>
      </c>
      <c r="G30" s="132">
        <f t="shared" si="5"/>
        <v>17122798</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4</v>
      </c>
      <c r="D31" s="32">
        <v>3499320</v>
      </c>
      <c r="E31" s="32">
        <v>1520348</v>
      </c>
      <c r="F31" s="57">
        <v>12437023</v>
      </c>
      <c r="G31" s="132">
        <f t="shared" si="5"/>
        <v>17456691</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5</v>
      </c>
      <c r="D32" s="32">
        <v>3585974</v>
      </c>
      <c r="E32" s="32">
        <v>1519921</v>
      </c>
      <c r="F32" s="57">
        <v>12454740</v>
      </c>
      <c r="G32" s="132">
        <f t="shared" si="5"/>
        <v>17560635</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6</v>
      </c>
      <c r="D33" s="32">
        <v>3669689</v>
      </c>
      <c r="E33" s="32">
        <v>1547585</v>
      </c>
      <c r="F33" s="57">
        <v>12560865</v>
      </c>
      <c r="G33" s="132">
        <f t="shared" si="5"/>
        <v>17778139</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7</v>
      </c>
      <c r="D34" s="32">
        <v>3734127</v>
      </c>
      <c r="E34" s="32">
        <v>1569254</v>
      </c>
      <c r="F34" s="57">
        <v>12917043</v>
      </c>
      <c r="G34" s="132">
        <f t="shared" si="5"/>
        <v>18220424</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8</v>
      </c>
      <c r="D35" s="32">
        <v>3790925</v>
      </c>
      <c r="E35" s="32">
        <v>1589501</v>
      </c>
      <c r="F35" s="57">
        <v>12930003</v>
      </c>
      <c r="G35" s="132">
        <f t="shared" si="5"/>
        <v>18310429</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9</v>
      </c>
      <c r="D36" s="32">
        <v>3934625</v>
      </c>
      <c r="E36" s="32">
        <v>1628690</v>
      </c>
      <c r="F36" s="57">
        <v>13172232</v>
      </c>
      <c r="G36" s="132">
        <f t="shared" si="5"/>
        <v>18735547</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
      <c r="A37" s="1"/>
      <c r="B37" s="50"/>
      <c r="C37" s="43" t="s">
        <v>10</v>
      </c>
      <c r="D37" s="32">
        <v>3963910</v>
      </c>
      <c r="E37" s="32">
        <v>1652830</v>
      </c>
      <c r="F37" s="57">
        <v>13247719</v>
      </c>
      <c r="G37" s="132">
        <f t="shared" si="5"/>
        <v>18864459</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ht="13.5" thickBot="1" x14ac:dyDescent="0.25">
      <c r="A38" s="1"/>
      <c r="B38" s="51"/>
      <c r="C38" s="45" t="s">
        <v>11</v>
      </c>
      <c r="D38" s="59">
        <v>4089624</v>
      </c>
      <c r="E38" s="59">
        <v>1696781</v>
      </c>
      <c r="F38" s="60">
        <v>14065837</v>
      </c>
      <c r="G38" s="133">
        <f t="shared" si="5"/>
        <v>19852242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
      <c r="A39" s="1"/>
      <c r="B39" s="52">
        <v>2011</v>
      </c>
      <c r="C39" s="43" t="s">
        <v>1</v>
      </c>
      <c r="D39" s="53">
        <v>3863451</v>
      </c>
      <c r="E39" s="54">
        <v>1973671</v>
      </c>
      <c r="F39" s="55">
        <v>14094930</v>
      </c>
      <c r="G39" s="131">
        <f t="shared" si="5"/>
        <v>19932052</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0"/>
      <c r="C40" s="43" t="s">
        <v>33</v>
      </c>
      <c r="D40" s="56">
        <v>3867351</v>
      </c>
      <c r="E40" s="32">
        <v>2019577</v>
      </c>
      <c r="F40" s="57">
        <v>14127648</v>
      </c>
      <c r="G40" s="132">
        <f t="shared" si="5"/>
        <v>20014576</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50"/>
      <c r="C41" s="43" t="s">
        <v>2</v>
      </c>
      <c r="D41" s="56">
        <v>3903714</v>
      </c>
      <c r="E41" s="32">
        <v>2054276</v>
      </c>
      <c r="F41" s="57">
        <v>14333088</v>
      </c>
      <c r="G41" s="132">
        <f t="shared" si="5"/>
        <v>20291078</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88"/>
      <c r="C42" s="43" t="s">
        <v>3</v>
      </c>
      <c r="D42" s="56">
        <v>3966326</v>
      </c>
      <c r="E42" s="32">
        <v>2076742</v>
      </c>
      <c r="F42" s="57">
        <v>14397872</v>
      </c>
      <c r="G42" s="132">
        <f t="shared" si="5"/>
        <v>20440940</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50"/>
      <c r="C43" s="43" t="s">
        <v>4</v>
      </c>
      <c r="D43" s="56">
        <v>4011037</v>
      </c>
      <c r="E43" s="32">
        <v>2097351</v>
      </c>
      <c r="F43" s="57">
        <v>14577678</v>
      </c>
      <c r="G43" s="132">
        <f t="shared" si="5"/>
        <v>20686066</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50"/>
      <c r="C44" s="43" t="s">
        <v>5</v>
      </c>
      <c r="D44" s="56">
        <v>4073075</v>
      </c>
      <c r="E44" s="32">
        <v>2109014</v>
      </c>
      <c r="F44" s="57">
        <v>14616968</v>
      </c>
      <c r="G44" s="132">
        <f t="shared" si="5"/>
        <v>20799057</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88"/>
      <c r="C45" s="43" t="s">
        <v>6</v>
      </c>
      <c r="D45" s="56">
        <v>4132344</v>
      </c>
      <c r="E45" s="32">
        <v>2129138</v>
      </c>
      <c r="F45" s="57">
        <v>14750231</v>
      </c>
      <c r="G45" s="132">
        <f t="shared" si="5"/>
        <v>21011713</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50"/>
      <c r="C46" s="43" t="s">
        <v>7</v>
      </c>
      <c r="D46" s="56">
        <v>4153625</v>
      </c>
      <c r="E46" s="32">
        <v>2119313</v>
      </c>
      <c r="F46" s="57">
        <v>14873556</v>
      </c>
      <c r="G46" s="132">
        <f t="shared" si="5"/>
        <v>21146494</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50"/>
      <c r="C47" s="43" t="s">
        <v>8</v>
      </c>
      <c r="D47" s="56">
        <v>4194096</v>
      </c>
      <c r="E47" s="32">
        <v>2113640</v>
      </c>
      <c r="F47" s="57">
        <v>15113585</v>
      </c>
      <c r="G47" s="132">
        <f t="shared" si="5"/>
        <v>21421321</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88"/>
      <c r="C48" s="43" t="s">
        <v>9</v>
      </c>
      <c r="D48" s="56">
        <v>4242099</v>
      </c>
      <c r="E48" s="32">
        <v>2122081</v>
      </c>
      <c r="F48" s="57">
        <v>15135286</v>
      </c>
      <c r="G48" s="132">
        <f t="shared" si="5"/>
        <v>21499466</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
      <c r="A49" s="1"/>
      <c r="B49" s="50"/>
      <c r="C49" s="43" t="s">
        <v>10</v>
      </c>
      <c r="D49" s="56">
        <v>4247633</v>
      </c>
      <c r="E49" s="32">
        <v>2143382</v>
      </c>
      <c r="F49" s="57">
        <v>15250778</v>
      </c>
      <c r="G49" s="132">
        <f t="shared" si="5"/>
        <v>21641793</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ht="13.5" thickBot="1" x14ac:dyDescent="0.25">
      <c r="A50" s="1"/>
      <c r="B50" s="51"/>
      <c r="C50" s="45" t="s">
        <v>11</v>
      </c>
      <c r="D50" s="58">
        <v>4277403</v>
      </c>
      <c r="E50" s="59">
        <v>2152278</v>
      </c>
      <c r="F50" s="60">
        <v>15885567</v>
      </c>
      <c r="G50" s="133">
        <f t="shared" si="5"/>
        <v>22315248</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
      <c r="A51" s="1"/>
      <c r="B51" s="52">
        <v>2012</v>
      </c>
      <c r="C51" s="41" t="s">
        <v>1</v>
      </c>
      <c r="D51" s="53">
        <v>4297531</v>
      </c>
      <c r="E51" s="54">
        <v>2171172</v>
      </c>
      <c r="F51" s="55">
        <v>16109327</v>
      </c>
      <c r="G51" s="131">
        <f t="shared" si="5"/>
        <v>22578030</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0"/>
      <c r="C52" s="43" t="s">
        <v>33</v>
      </c>
      <c r="D52" s="56">
        <v>4270195</v>
      </c>
      <c r="E52" s="32">
        <v>2170032</v>
      </c>
      <c r="F52" s="57">
        <v>15730959</v>
      </c>
      <c r="G52" s="132">
        <f t="shared" si="5"/>
        <v>22171186</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50"/>
      <c r="C53" s="43" t="s">
        <v>2</v>
      </c>
      <c r="D53" s="56">
        <v>4289760</v>
      </c>
      <c r="E53" s="32">
        <v>2180164</v>
      </c>
      <c r="F53" s="57">
        <v>16121900</v>
      </c>
      <c r="G53" s="132">
        <f t="shared" si="5"/>
        <v>22591824</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88"/>
      <c r="C54" s="43" t="s">
        <v>3</v>
      </c>
      <c r="D54" s="56">
        <v>4319185</v>
      </c>
      <c r="E54" s="32">
        <v>2197834</v>
      </c>
      <c r="F54" s="57">
        <v>16044604</v>
      </c>
      <c r="G54" s="132">
        <f t="shared" si="5"/>
        <v>22561623</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50"/>
      <c r="C55" s="43" t="s">
        <v>4</v>
      </c>
      <c r="D55" s="56">
        <v>4376834</v>
      </c>
      <c r="E55" s="32">
        <v>2210211</v>
      </c>
      <c r="F55" s="57">
        <v>16027166</v>
      </c>
      <c r="G55" s="132">
        <f t="shared" si="5"/>
        <v>22614211</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50"/>
      <c r="C56" s="43" t="s">
        <v>5</v>
      </c>
      <c r="D56" s="56">
        <v>4416912</v>
      </c>
      <c r="E56" s="32">
        <v>2198031</v>
      </c>
      <c r="F56" s="57">
        <v>15703550</v>
      </c>
      <c r="G56" s="132">
        <f t="shared" si="5"/>
        <v>22318493</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88"/>
      <c r="C57" s="43" t="s">
        <v>6</v>
      </c>
      <c r="D57" s="56">
        <v>4452050</v>
      </c>
      <c r="E57" s="32">
        <v>2209704</v>
      </c>
      <c r="F57" s="57">
        <v>16202210</v>
      </c>
      <c r="G57" s="132">
        <f t="shared" si="5"/>
        <v>22863964</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50"/>
      <c r="C58" s="43" t="s">
        <v>7</v>
      </c>
      <c r="D58" s="56">
        <v>4708313</v>
      </c>
      <c r="E58" s="32">
        <v>1957603</v>
      </c>
      <c r="F58" s="57">
        <v>16426352</v>
      </c>
      <c r="G58" s="132">
        <f t="shared" si="5"/>
        <v>23092268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50"/>
      <c r="C59" s="43" t="s">
        <v>8</v>
      </c>
      <c r="D59" s="56">
        <v>4418683</v>
      </c>
      <c r="E59" s="32">
        <v>2216733</v>
      </c>
      <c r="F59" s="57">
        <v>16390382</v>
      </c>
      <c r="G59" s="132">
        <f t="shared" si="5"/>
        <v>23025798</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88"/>
      <c r="C60" s="43" t="s">
        <v>9</v>
      </c>
      <c r="D60" s="56">
        <v>4425489</v>
      </c>
      <c r="E60" s="32">
        <v>2224252</v>
      </c>
      <c r="F60" s="57">
        <v>16498132</v>
      </c>
      <c r="G60" s="132">
        <f t="shared" si="5"/>
        <v>23147873</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
      <c r="A61" s="1"/>
      <c r="B61" s="50"/>
      <c r="C61" s="43" t="s">
        <v>10</v>
      </c>
      <c r="D61" s="56">
        <v>4413372</v>
      </c>
      <c r="E61" s="32">
        <v>2218063</v>
      </c>
      <c r="F61" s="57">
        <v>16521152</v>
      </c>
      <c r="G61" s="132">
        <f t="shared" si="5"/>
        <v>23152587</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ht="13.5" thickBot="1" x14ac:dyDescent="0.25">
      <c r="A62" s="1"/>
      <c r="B62" s="51"/>
      <c r="C62" s="45" t="s">
        <v>11</v>
      </c>
      <c r="D62" s="58">
        <v>4428622</v>
      </c>
      <c r="E62" s="59">
        <v>2229094</v>
      </c>
      <c r="F62" s="60">
        <v>17283257</v>
      </c>
      <c r="G62" s="133">
        <f t="shared" si="5"/>
        <v>23940973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
      <c r="A63" s="1"/>
      <c r="B63" s="52">
        <v>2013</v>
      </c>
      <c r="C63" s="41" t="s">
        <v>1</v>
      </c>
      <c r="D63" s="53">
        <v>4441116</v>
      </c>
      <c r="E63" s="54">
        <v>2267175</v>
      </c>
      <c r="F63" s="55">
        <v>17271722</v>
      </c>
      <c r="G63" s="131">
        <f t="shared" si="5"/>
        <v>23980013</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0"/>
      <c r="C64" s="43" t="s">
        <v>33</v>
      </c>
      <c r="D64" s="56">
        <v>4444150</v>
      </c>
      <c r="E64" s="32">
        <v>2257296</v>
      </c>
      <c r="F64" s="57">
        <v>17121073</v>
      </c>
      <c r="G64" s="132">
        <f t="shared" si="5"/>
        <v>23822519</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50"/>
      <c r="C65" s="43" t="s">
        <v>2</v>
      </c>
      <c r="D65" s="56">
        <v>4537405</v>
      </c>
      <c r="E65" s="32">
        <v>2272040</v>
      </c>
      <c r="F65" s="57">
        <v>17079083</v>
      </c>
      <c r="G65" s="132">
        <f t="shared" si="5"/>
        <v>23888528</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88"/>
      <c r="C66" s="43" t="s">
        <v>3</v>
      </c>
      <c r="D66" s="56">
        <v>4592569</v>
      </c>
      <c r="E66" s="32">
        <v>2262955</v>
      </c>
      <c r="F66" s="57">
        <v>17213138</v>
      </c>
      <c r="G66" s="132">
        <f t="shared" si="5"/>
        <v>24068662</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50"/>
      <c r="C67" s="43" t="s">
        <v>4</v>
      </c>
      <c r="D67" s="56">
        <v>4588022</v>
      </c>
      <c r="E67" s="32">
        <v>2287946</v>
      </c>
      <c r="F67" s="57">
        <v>17321560</v>
      </c>
      <c r="G67" s="132">
        <f t="shared" si="5"/>
        <v>24197528</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50"/>
      <c r="C68" s="43" t="s">
        <v>5</v>
      </c>
      <c r="D68" s="56">
        <v>4606500</v>
      </c>
      <c r="E68" s="32">
        <v>2287266</v>
      </c>
      <c r="F68" s="57">
        <v>17357746</v>
      </c>
      <c r="G68" s="132">
        <f t="shared" si="5"/>
        <v>24251512</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88"/>
      <c r="C69" s="43" t="s">
        <v>6</v>
      </c>
      <c r="D69" s="56">
        <v>4673247</v>
      </c>
      <c r="E69" s="32">
        <v>2295154</v>
      </c>
      <c r="F69" s="57">
        <v>17082422</v>
      </c>
      <c r="G69" s="132">
        <f t="shared" si="5"/>
        <v>24050823</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50"/>
      <c r="C70" s="43" t="s">
        <v>7</v>
      </c>
      <c r="D70" s="56">
        <v>4707817</v>
      </c>
      <c r="E70" s="32">
        <v>2310261</v>
      </c>
      <c r="F70" s="57">
        <v>16746522</v>
      </c>
      <c r="G70" s="132">
        <f t="shared" si="5"/>
        <v>23764600</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50"/>
      <c r="C71" s="43" t="s">
        <v>8</v>
      </c>
      <c r="D71" s="56">
        <v>4730087</v>
      </c>
      <c r="E71" s="32">
        <v>2326595</v>
      </c>
      <c r="F71" s="57">
        <v>16313642</v>
      </c>
      <c r="G71" s="132">
        <f t="shared" si="5"/>
        <v>23370324</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88"/>
      <c r="C72" s="43" t="s">
        <v>9</v>
      </c>
      <c r="D72" s="56">
        <v>4701221</v>
      </c>
      <c r="E72" s="32">
        <v>2331013</v>
      </c>
      <c r="F72" s="57">
        <v>16415034</v>
      </c>
      <c r="G72" s="132">
        <f t="shared" si="5"/>
        <v>23447268</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
      <c r="A73" s="1"/>
      <c r="B73" s="50"/>
      <c r="C73" s="43" t="s">
        <v>10</v>
      </c>
      <c r="D73" s="56">
        <v>4691697</v>
      </c>
      <c r="E73" s="32">
        <v>2328171</v>
      </c>
      <c r="F73" s="57">
        <v>16059131</v>
      </c>
      <c r="G73" s="132">
        <f t="shared" si="5"/>
        <v>23078999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ht="13.5" thickBot="1" x14ac:dyDescent="0.25">
      <c r="A74" s="1"/>
      <c r="B74" s="51"/>
      <c r="C74" s="45" t="s">
        <v>11</v>
      </c>
      <c r="D74" s="58">
        <v>4864169</v>
      </c>
      <c r="E74" s="59">
        <v>2333458</v>
      </c>
      <c r="F74" s="60">
        <v>16463712</v>
      </c>
      <c r="G74" s="133">
        <f t="shared" si="5"/>
        <v>23661339</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
      <c r="A75" s="1"/>
      <c r="B75" s="52">
        <v>2014</v>
      </c>
      <c r="C75" s="41" t="s">
        <v>1</v>
      </c>
      <c r="D75" s="53">
        <v>4865746</v>
      </c>
      <c r="E75" s="54">
        <v>2323628</v>
      </c>
      <c r="F75" s="55">
        <v>16247157</v>
      </c>
      <c r="G75" s="131">
        <f t="shared" si="5"/>
        <v>23436531</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0"/>
      <c r="C76" s="43" t="s">
        <v>33</v>
      </c>
      <c r="D76" s="56">
        <v>4869687</v>
      </c>
      <c r="E76" s="32">
        <v>2327357</v>
      </c>
      <c r="F76" s="57">
        <v>16001121</v>
      </c>
      <c r="G76" s="132">
        <f t="shared" si="5"/>
        <v>23198165</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50"/>
      <c r="C77" s="43" t="s">
        <v>2</v>
      </c>
      <c r="D77" s="56">
        <v>4860428</v>
      </c>
      <c r="E77" s="32">
        <v>2357857</v>
      </c>
      <c r="F77" s="57">
        <v>16528345</v>
      </c>
      <c r="G77" s="132">
        <f t="shared" si="5"/>
        <v>23746630</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88"/>
      <c r="C78" s="43" t="s">
        <v>3</v>
      </c>
      <c r="D78" s="56">
        <v>5000402</v>
      </c>
      <c r="E78" s="32">
        <v>2408196</v>
      </c>
      <c r="F78" s="57">
        <v>15972339</v>
      </c>
      <c r="G78" s="132">
        <f t="shared" si="5"/>
        <v>23380937</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50"/>
      <c r="C79" s="43" t="s">
        <v>4</v>
      </c>
      <c r="D79" s="56">
        <v>4973052</v>
      </c>
      <c r="E79" s="32">
        <v>2383812</v>
      </c>
      <c r="F79" s="57">
        <v>16039095</v>
      </c>
      <c r="G79" s="132">
        <f t="shared" si="5"/>
        <v>23395959</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50"/>
      <c r="C80" s="43" t="s">
        <v>5</v>
      </c>
      <c r="D80" s="56">
        <v>5131763</v>
      </c>
      <c r="E80" s="32">
        <v>2390777</v>
      </c>
      <c r="F80" s="57">
        <v>15841628</v>
      </c>
      <c r="G80" s="132">
        <f t="shared" si="5"/>
        <v>23364168</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88"/>
      <c r="C81" s="43" t="s">
        <v>6</v>
      </c>
      <c r="D81" s="56">
        <v>5344151</v>
      </c>
      <c r="E81" s="32">
        <v>2379558</v>
      </c>
      <c r="F81" s="57">
        <v>15698473</v>
      </c>
      <c r="G81" s="132">
        <f t="shared" si="5"/>
        <v>23422182</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50"/>
      <c r="C82" s="43" t="s">
        <v>7</v>
      </c>
      <c r="D82" s="56">
        <v>5280737</v>
      </c>
      <c r="E82" s="32">
        <v>2411018</v>
      </c>
      <c r="F82" s="57">
        <v>15399191</v>
      </c>
      <c r="G82" s="132">
        <f t="shared" si="5"/>
        <v>23090946</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50"/>
      <c r="C83" s="43" t="s">
        <v>8</v>
      </c>
      <c r="D83" s="56">
        <v>5260756</v>
      </c>
      <c r="E83" s="32">
        <v>2469734</v>
      </c>
      <c r="F83" s="57">
        <v>15248971</v>
      </c>
      <c r="G83" s="132">
        <f t="shared" si="5"/>
        <v>22979461</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88"/>
      <c r="C84" s="43" t="s">
        <v>9</v>
      </c>
      <c r="D84" s="56">
        <v>5267992</v>
      </c>
      <c r="E84" s="32">
        <v>2420737</v>
      </c>
      <c r="F84" s="57">
        <v>15234606</v>
      </c>
      <c r="G84" s="132">
        <f t="shared" si="5"/>
        <v>22923335</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
      <c r="A85" s="1"/>
      <c r="B85" s="50"/>
      <c r="C85" s="43" t="s">
        <v>10</v>
      </c>
      <c r="D85" s="56">
        <v>5268196</v>
      </c>
      <c r="E85" s="32">
        <v>2371398</v>
      </c>
      <c r="F85" s="57">
        <v>15156928</v>
      </c>
      <c r="G85" s="132">
        <f t="shared" si="5"/>
        <v>22796522</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ht="13.5" thickBot="1" x14ac:dyDescent="0.25">
      <c r="A86" s="1"/>
      <c r="B86" s="51"/>
      <c r="C86" s="45" t="s">
        <v>11</v>
      </c>
      <c r="D86" s="58">
        <v>5251752</v>
      </c>
      <c r="E86" s="59">
        <v>2353262</v>
      </c>
      <c r="F86" s="60">
        <v>16075704</v>
      </c>
      <c r="G86" s="133">
        <f t="shared" si="5"/>
        <v>23680718</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
      <c r="A87" s="1"/>
      <c r="B87" s="52">
        <v>2015</v>
      </c>
      <c r="C87" s="41" t="s">
        <v>1</v>
      </c>
      <c r="D87" s="53">
        <v>5248706</v>
      </c>
      <c r="E87" s="54">
        <v>2288979</v>
      </c>
      <c r="F87" s="55">
        <v>16143052</v>
      </c>
      <c r="G87" s="131">
        <f t="shared" si="5"/>
        <v>23680737</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0"/>
      <c r="C88" s="43" t="s">
        <v>33</v>
      </c>
      <c r="D88" s="56">
        <v>5278234</v>
      </c>
      <c r="E88" s="32">
        <v>2129252</v>
      </c>
      <c r="F88" s="57">
        <v>15800569</v>
      </c>
      <c r="G88" s="132">
        <f t="shared" si="5"/>
        <v>23208055</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50"/>
      <c r="C89" s="43" t="s">
        <v>2</v>
      </c>
      <c r="D89" s="56">
        <v>5264572</v>
      </c>
      <c r="E89" s="32">
        <v>2310289</v>
      </c>
      <c r="F89" s="57">
        <v>16056435</v>
      </c>
      <c r="G89" s="132">
        <f t="shared" si="5"/>
        <v>23631296</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88"/>
      <c r="C90" s="43" t="s">
        <v>3</v>
      </c>
      <c r="D90" s="56">
        <v>5224322</v>
      </c>
      <c r="E90" s="32">
        <v>2304249</v>
      </c>
      <c r="F90" s="57">
        <v>15640794</v>
      </c>
      <c r="G90" s="132">
        <f t="shared" si="5"/>
        <v>23169365</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50"/>
      <c r="C91" s="43" t="s">
        <v>4</v>
      </c>
      <c r="D91" s="56">
        <v>5261189</v>
      </c>
      <c r="E91" s="32">
        <v>2306824</v>
      </c>
      <c r="F91" s="57">
        <v>15411341</v>
      </c>
      <c r="G91" s="132">
        <f t="shared" ref="G91:G101" si="6">SUM(D91:F91)</f>
        <v>22979354</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50"/>
      <c r="C92" s="43" t="s">
        <v>5</v>
      </c>
      <c r="D92" s="56">
        <v>5300170</v>
      </c>
      <c r="E92" s="32">
        <v>2304839</v>
      </c>
      <c r="F92" s="57">
        <v>15367839</v>
      </c>
      <c r="G92" s="132">
        <f t="shared" si="6"/>
        <v>22972848</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88"/>
      <c r="C93" s="43" t="s">
        <v>6</v>
      </c>
      <c r="D93" s="56">
        <v>5309974</v>
      </c>
      <c r="E93" s="32">
        <v>2355588</v>
      </c>
      <c r="F93" s="57">
        <v>15598447</v>
      </c>
      <c r="G93" s="132">
        <f t="shared" si="6"/>
        <v>23264009</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50"/>
      <c r="C94" s="43" t="s">
        <v>7</v>
      </c>
      <c r="D94" s="56">
        <v>5343878</v>
      </c>
      <c r="E94" s="32">
        <v>2303891</v>
      </c>
      <c r="F94" s="57">
        <v>15506196</v>
      </c>
      <c r="G94" s="132">
        <f t="shared" si="6"/>
        <v>23153965</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50"/>
      <c r="C95" s="43" t="s">
        <v>8</v>
      </c>
      <c r="D95" s="56">
        <v>5426815</v>
      </c>
      <c r="E95" s="32">
        <v>2295167</v>
      </c>
      <c r="F95" s="57">
        <v>15238158</v>
      </c>
      <c r="G95" s="132">
        <f t="shared" si="6"/>
        <v>22960140</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88"/>
      <c r="C96" s="43" t="s">
        <v>9</v>
      </c>
      <c r="D96" s="56">
        <v>5484933</v>
      </c>
      <c r="E96" s="32">
        <v>2282082</v>
      </c>
      <c r="F96" s="57">
        <v>15257613</v>
      </c>
      <c r="G96" s="132">
        <f t="shared" si="6"/>
        <v>23024628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
      <c r="A97" s="1"/>
      <c r="B97" s="50"/>
      <c r="C97" s="43" t="s">
        <v>10</v>
      </c>
      <c r="D97" s="56">
        <v>5531106</v>
      </c>
      <c r="E97" s="32">
        <v>2262874</v>
      </c>
      <c r="F97" s="57">
        <v>15126498</v>
      </c>
      <c r="G97" s="132">
        <f t="shared" si="6"/>
        <v>22920478</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ht="13.5" thickBot="1" x14ac:dyDescent="0.25">
      <c r="A98" s="1"/>
      <c r="B98" s="51"/>
      <c r="C98" s="45" t="s">
        <v>11</v>
      </c>
      <c r="D98" s="58">
        <v>5645806</v>
      </c>
      <c r="E98" s="59">
        <v>2292693</v>
      </c>
      <c r="F98" s="60">
        <v>15267854</v>
      </c>
      <c r="G98" s="133">
        <f t="shared" si="6"/>
        <v>23206353</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
      <c r="A99" s="1"/>
      <c r="B99" s="52">
        <v>2016</v>
      </c>
      <c r="C99" s="41" t="s">
        <v>1</v>
      </c>
      <c r="D99" s="53">
        <v>5709863</v>
      </c>
      <c r="E99" s="54">
        <v>2289255</v>
      </c>
      <c r="F99" s="55">
        <v>15191683</v>
      </c>
      <c r="G99" s="131">
        <f t="shared" si="6"/>
        <v>23190801</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0"/>
      <c r="C100" s="43" t="s">
        <v>33</v>
      </c>
      <c r="D100" s="56">
        <v>5776999</v>
      </c>
      <c r="E100" s="32">
        <v>2276473</v>
      </c>
      <c r="F100" s="57">
        <v>14906005</v>
      </c>
      <c r="G100" s="132">
        <f t="shared" si="6"/>
        <v>22959477</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50"/>
      <c r="C101" s="43" t="s">
        <v>2</v>
      </c>
      <c r="D101" s="56">
        <v>5903036</v>
      </c>
      <c r="E101" s="32">
        <v>2321975</v>
      </c>
      <c r="F101" s="57">
        <v>14811955</v>
      </c>
      <c r="G101" s="132">
        <f t="shared" si="6"/>
        <v>23036966</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88"/>
      <c r="C102" s="43" t="s">
        <v>3</v>
      </c>
      <c r="D102" s="56">
        <v>5924615</v>
      </c>
      <c r="E102" s="32">
        <v>2280281</v>
      </c>
      <c r="F102" s="57">
        <v>14498517</v>
      </c>
      <c r="G102" s="132">
        <f t="shared" ref="G102:G113" si="7">SUM(D102:F102)</f>
        <v>22703413</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50"/>
      <c r="C103" s="43" t="s">
        <v>4</v>
      </c>
      <c r="D103" s="56">
        <v>6030219</v>
      </c>
      <c r="E103" s="32">
        <v>2270862</v>
      </c>
      <c r="F103" s="57">
        <v>14892834</v>
      </c>
      <c r="G103" s="132">
        <f t="shared" si="7"/>
        <v>23193915</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5</v>
      </c>
      <c r="D104" s="56">
        <v>6128981</v>
      </c>
      <c r="E104" s="32">
        <v>2264930</v>
      </c>
      <c r="F104" s="57">
        <v>14303971</v>
      </c>
      <c r="G104" s="132">
        <f t="shared" si="7"/>
        <v>22697882</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6</v>
      </c>
      <c r="D105" s="56">
        <v>6150936</v>
      </c>
      <c r="E105" s="32">
        <v>2247569</v>
      </c>
      <c r="F105" s="57">
        <v>14535721</v>
      </c>
      <c r="G105" s="132">
        <f t="shared" si="7"/>
        <v>22934226</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50"/>
      <c r="C106" s="43" t="s">
        <v>7</v>
      </c>
      <c r="D106" s="56">
        <v>6311107</v>
      </c>
      <c r="E106" s="32">
        <v>2238875</v>
      </c>
      <c r="F106" s="57">
        <v>14515587</v>
      </c>
      <c r="G106" s="132">
        <f t="shared" si="7"/>
        <v>23065569</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88"/>
      <c r="C107" s="43" t="s">
        <v>8</v>
      </c>
      <c r="D107" s="56">
        <v>6387575</v>
      </c>
      <c r="E107" s="32">
        <v>2242615</v>
      </c>
      <c r="F107" s="57">
        <v>14242113</v>
      </c>
      <c r="G107" s="132">
        <f t="shared" si="7"/>
        <v>22872303</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50"/>
      <c r="C108" s="43" t="s">
        <v>9</v>
      </c>
      <c r="D108" s="56">
        <v>6468152</v>
      </c>
      <c r="E108" s="32">
        <v>2244841</v>
      </c>
      <c r="F108" s="57">
        <v>13938176</v>
      </c>
      <c r="G108" s="132">
        <f t="shared" si="7"/>
        <v>22651169</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x14ac:dyDescent="0.2">
      <c r="A109" s="1"/>
      <c r="B109" s="88"/>
      <c r="C109" s="43" t="s">
        <v>10</v>
      </c>
      <c r="D109" s="56">
        <v>6553580</v>
      </c>
      <c r="E109" s="32">
        <v>2231142</v>
      </c>
      <c r="F109" s="57">
        <v>13745641</v>
      </c>
      <c r="G109" s="132">
        <f t="shared" si="7"/>
        <v>22530363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ht="13.5" thickBot="1" x14ac:dyDescent="0.25">
      <c r="A110" s="1"/>
      <c r="B110" s="51"/>
      <c r="C110" s="45" t="s">
        <v>11</v>
      </c>
      <c r="D110" s="58">
        <v>6642249</v>
      </c>
      <c r="E110" s="59">
        <v>2265541</v>
      </c>
      <c r="F110" s="60">
        <v>14394813</v>
      </c>
      <c r="G110" s="133">
        <f t="shared" si="7"/>
        <v>23302603</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
      <c r="A111" s="1"/>
      <c r="B111" s="52">
        <v>2017</v>
      </c>
      <c r="C111" s="41" t="s">
        <v>1</v>
      </c>
      <c r="D111" s="53">
        <v>6690842</v>
      </c>
      <c r="E111" s="54">
        <v>2249835</v>
      </c>
      <c r="F111" s="55">
        <v>14246209</v>
      </c>
      <c r="G111" s="131">
        <f t="shared" si="7"/>
        <v>23186886</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0"/>
      <c r="C112" s="43" t="s">
        <v>33</v>
      </c>
      <c r="D112" s="56">
        <v>6721265</v>
      </c>
      <c r="E112" s="32">
        <v>2242206</v>
      </c>
      <c r="F112" s="57">
        <v>13355886</v>
      </c>
      <c r="G112" s="132">
        <f t="shared" si="7"/>
        <v>22319357</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50"/>
      <c r="C113" s="43" t="s">
        <v>2</v>
      </c>
      <c r="D113" s="56">
        <v>6805942</v>
      </c>
      <c r="E113" s="32">
        <v>2256200</v>
      </c>
      <c r="F113" s="57">
        <v>13371096</v>
      </c>
      <c r="G113" s="132">
        <f t="shared" si="7"/>
        <v>22433238</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88"/>
      <c r="C114" s="43" t="s">
        <v>3</v>
      </c>
      <c r="D114" s="56">
        <v>6850754</v>
      </c>
      <c r="E114" s="32">
        <v>2227301</v>
      </c>
      <c r="F114" s="57">
        <v>13253370</v>
      </c>
      <c r="G114" s="132">
        <f t="shared" ref="G114:G125" si="8">SUM(D114:F114)</f>
        <v>22331425</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50"/>
      <c r="C115" s="43" t="s">
        <v>4</v>
      </c>
      <c r="D115" s="56">
        <v>6904009</v>
      </c>
      <c r="E115" s="32">
        <v>2247474</v>
      </c>
      <c r="F115" s="57">
        <v>13273559</v>
      </c>
      <c r="G115" s="132">
        <f t="shared" si="8"/>
        <v>22425042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50"/>
      <c r="C116" s="43" t="s">
        <v>5</v>
      </c>
      <c r="D116" s="56">
        <v>7051894</v>
      </c>
      <c r="E116" s="32">
        <v>2206923</v>
      </c>
      <c r="F116" s="57">
        <v>13048375</v>
      </c>
      <c r="G116" s="132">
        <f t="shared" si="8"/>
        <v>22307192</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88"/>
      <c r="C117" s="43" t="s">
        <v>6</v>
      </c>
      <c r="D117" s="56">
        <v>7155844</v>
      </c>
      <c r="E117" s="32">
        <v>2203886</v>
      </c>
      <c r="F117" s="57">
        <v>13051674</v>
      </c>
      <c r="G117" s="132">
        <f t="shared" si="8"/>
        <v>22411404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50"/>
      <c r="C118" s="43" t="s">
        <v>7</v>
      </c>
      <c r="D118" s="56">
        <v>7227610</v>
      </c>
      <c r="E118" s="32">
        <v>2223546</v>
      </c>
      <c r="F118" s="57">
        <v>12939098</v>
      </c>
      <c r="G118" s="132">
        <f t="shared" si="8"/>
        <v>22390254</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50"/>
      <c r="C119" s="43" t="s">
        <v>8</v>
      </c>
      <c r="D119" s="56">
        <v>7391315</v>
      </c>
      <c r="E119" s="32">
        <v>2212990</v>
      </c>
      <c r="F119" s="57">
        <v>13170877</v>
      </c>
      <c r="G119" s="132">
        <f t="shared" si="8"/>
        <v>22775182</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88"/>
      <c r="C120" s="43" t="s">
        <v>9</v>
      </c>
      <c r="D120" s="56">
        <v>7506111</v>
      </c>
      <c r="E120" s="32">
        <v>2248210</v>
      </c>
      <c r="F120" s="57">
        <v>12999914</v>
      </c>
      <c r="G120" s="132">
        <f t="shared" si="8"/>
        <v>22754235</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
      <c r="A121" s="1"/>
      <c r="B121" s="50"/>
      <c r="C121" s="43" t="s">
        <v>10</v>
      </c>
      <c r="D121" s="56">
        <v>7639368</v>
      </c>
      <c r="E121" s="32">
        <v>2259162</v>
      </c>
      <c r="F121" s="57">
        <v>13120593</v>
      </c>
      <c r="G121" s="132">
        <f t="shared" si="8"/>
        <v>23019123</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ht="13.5" thickBot="1" x14ac:dyDescent="0.25">
      <c r="A122" s="1"/>
      <c r="B122" s="51"/>
      <c r="C122" s="45" t="s">
        <v>11</v>
      </c>
      <c r="D122" s="58">
        <v>7838742</v>
      </c>
      <c r="E122" s="59">
        <v>2273636</v>
      </c>
      <c r="F122" s="60">
        <v>12900769</v>
      </c>
      <c r="G122" s="133">
        <f t="shared" si="8"/>
        <v>23013147</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
      <c r="A123" s="1"/>
      <c r="B123" s="52">
        <v>2018</v>
      </c>
      <c r="C123" s="41" t="s">
        <v>1</v>
      </c>
      <c r="D123" s="53">
        <v>8084265</v>
      </c>
      <c r="E123" s="54">
        <v>2317352</v>
      </c>
      <c r="F123" s="55">
        <v>12753881</v>
      </c>
      <c r="G123" s="131">
        <f t="shared" si="8"/>
        <v>23155498</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0"/>
      <c r="C124" s="43" t="s">
        <v>33</v>
      </c>
      <c r="D124" s="56">
        <v>8141175</v>
      </c>
      <c r="E124" s="32">
        <v>2343971</v>
      </c>
      <c r="F124" s="57">
        <v>12710265</v>
      </c>
      <c r="G124" s="132">
        <f t="shared" si="8"/>
        <v>23195411</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50"/>
      <c r="C125" s="43" t="s">
        <v>2</v>
      </c>
      <c r="D125" s="56">
        <v>8248274</v>
      </c>
      <c r="E125" s="32">
        <v>2358259</v>
      </c>
      <c r="F125" s="57">
        <v>12909551</v>
      </c>
      <c r="G125" s="132">
        <f t="shared" si="8"/>
        <v>23516084</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88"/>
      <c r="C126" s="43" t="s">
        <v>3</v>
      </c>
      <c r="D126" s="56">
        <v>8403144</v>
      </c>
      <c r="E126" s="32">
        <v>2308185</v>
      </c>
      <c r="F126" s="57">
        <v>12794530</v>
      </c>
      <c r="G126" s="132">
        <f t="shared" ref="G126:G137" si="9">SUM(D126:F126)</f>
        <v>23505859</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50"/>
      <c r="C127" s="43" t="s">
        <v>4</v>
      </c>
      <c r="D127" s="56">
        <v>8489029</v>
      </c>
      <c r="E127" s="32">
        <v>2295463</v>
      </c>
      <c r="F127" s="57">
        <v>12761225</v>
      </c>
      <c r="G127" s="132">
        <f t="shared" si="9"/>
        <v>23545717</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50"/>
      <c r="C128" s="43" t="s">
        <v>5</v>
      </c>
      <c r="D128" s="56">
        <v>8574492</v>
      </c>
      <c r="E128" s="32">
        <v>2267828</v>
      </c>
      <c r="F128" s="57">
        <v>12692428</v>
      </c>
      <c r="G128" s="132">
        <f t="shared" si="9"/>
        <v>23534748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88"/>
      <c r="C129" s="43" t="s">
        <v>6</v>
      </c>
      <c r="D129" s="56">
        <v>8712435</v>
      </c>
      <c r="E129" s="32">
        <v>2270166</v>
      </c>
      <c r="F129" s="57">
        <v>12520057</v>
      </c>
      <c r="G129" s="132">
        <f t="shared" si="9"/>
        <v>23502658</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50"/>
      <c r="C130" s="43" t="s">
        <v>7</v>
      </c>
      <c r="D130" s="56">
        <v>8887753</v>
      </c>
      <c r="E130" s="32">
        <v>2291489</v>
      </c>
      <c r="F130" s="57">
        <v>12776992</v>
      </c>
      <c r="G130" s="132">
        <f t="shared" si="9"/>
        <v>23956234</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50"/>
      <c r="C131" s="43" t="s">
        <v>8</v>
      </c>
      <c r="D131" s="56">
        <v>9056402</v>
      </c>
      <c r="E131" s="32">
        <v>2317428</v>
      </c>
      <c r="F131" s="57">
        <v>12743846</v>
      </c>
      <c r="G131" s="132">
        <f t="shared" si="9"/>
        <v>24117676</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88"/>
      <c r="C132" s="43" t="s">
        <v>9</v>
      </c>
      <c r="D132" s="56">
        <v>9209869</v>
      </c>
      <c r="E132" s="32">
        <v>2323217</v>
      </c>
      <c r="F132" s="57">
        <v>12906881</v>
      </c>
      <c r="G132" s="132">
        <f t="shared" si="9"/>
        <v>24439967</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x14ac:dyDescent="0.2">
      <c r="A133" s="1"/>
      <c r="B133" s="50"/>
      <c r="C133" s="43" t="s">
        <v>10</v>
      </c>
      <c r="D133" s="56">
        <v>9490399</v>
      </c>
      <c r="E133" s="32">
        <v>2568230</v>
      </c>
      <c r="F133" s="57">
        <v>12616615</v>
      </c>
      <c r="G133" s="132">
        <f t="shared" si="9"/>
        <v>24675244</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ht="13.5" thickBot="1" x14ac:dyDescent="0.25">
      <c r="A134" s="1"/>
      <c r="B134" s="51"/>
      <c r="C134" s="45" t="s">
        <v>11</v>
      </c>
      <c r="D134" s="58">
        <v>9708139</v>
      </c>
      <c r="E134" s="59">
        <v>2560927</v>
      </c>
      <c r="F134" s="60">
        <v>12909915</v>
      </c>
      <c r="G134" s="133">
        <f t="shared" si="9"/>
        <v>25178981</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
      <c r="A135" s="1"/>
      <c r="B135" s="52">
        <v>2019</v>
      </c>
      <c r="C135" s="41" t="s">
        <v>1</v>
      </c>
      <c r="D135" s="53">
        <v>9854144</v>
      </c>
      <c r="E135" s="54">
        <v>2577364</v>
      </c>
      <c r="F135" s="55">
        <v>12954321</v>
      </c>
      <c r="G135" s="131">
        <f t="shared" si="9"/>
        <v>25385829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0"/>
      <c r="C136" s="43" t="s">
        <v>33</v>
      </c>
      <c r="D136" s="56">
        <v>9930535</v>
      </c>
      <c r="E136" s="32">
        <v>2579877</v>
      </c>
      <c r="F136" s="57">
        <v>12701937</v>
      </c>
      <c r="G136" s="132">
        <f t="shared" si="9"/>
        <v>25212349</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2</v>
      </c>
      <c r="D137" s="56">
        <v>10095622</v>
      </c>
      <c r="E137" s="32">
        <v>2633961</v>
      </c>
      <c r="F137" s="57">
        <v>13001577</v>
      </c>
      <c r="G137" s="132">
        <f t="shared" si="9"/>
        <v>25731160</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3</v>
      </c>
      <c r="D138" s="56">
        <v>10181191</v>
      </c>
      <c r="E138" s="32">
        <v>2648543</v>
      </c>
      <c r="F138" s="57">
        <v>12964352</v>
      </c>
      <c r="G138" s="132">
        <f t="shared" ref="G138:G143" si="10">SUM(D138:F138)</f>
        <v>25794086</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
      <c r="A139" s="1"/>
      <c r="B139" s="50"/>
      <c r="C139" s="43" t="s">
        <v>4</v>
      </c>
      <c r="D139" s="56">
        <v>10260279</v>
      </c>
      <c r="E139" s="32">
        <v>2648977</v>
      </c>
      <c r="F139" s="57">
        <v>12829315</v>
      </c>
      <c r="G139" s="132">
        <f t="shared" si="10"/>
        <v>25738571</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
      <c r="A140" s="1"/>
      <c r="B140" s="50"/>
      <c r="C140" s="43" t="s">
        <v>5</v>
      </c>
      <c r="D140" s="56">
        <v>10313871</v>
      </c>
      <c r="E140" s="32">
        <v>2629567</v>
      </c>
      <c r="F140" s="57">
        <v>12756788</v>
      </c>
      <c r="G140" s="132">
        <f t="shared" si="10"/>
        <v>25700226</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
      <c r="A141" s="1"/>
      <c r="B141" s="88"/>
      <c r="C141" s="43" t="s">
        <v>6</v>
      </c>
      <c r="D141" s="56">
        <v>10408463</v>
      </c>
      <c r="E141" s="32">
        <v>2635098</v>
      </c>
      <c r="F141" s="57">
        <v>12647782</v>
      </c>
      <c r="G141" s="132">
        <f t="shared" si="10"/>
        <v>25691343</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
      <c r="A142" s="1"/>
      <c r="B142" s="50"/>
      <c r="C142" s="43" t="s">
        <v>7</v>
      </c>
      <c r="D142" s="56">
        <v>10477040</v>
      </c>
      <c r="E142" s="32">
        <v>2667505</v>
      </c>
      <c r="F142" s="57">
        <v>12358687</v>
      </c>
      <c r="G142" s="132">
        <f t="shared" si="10"/>
        <v>25503232</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x14ac:dyDescent="0.2">
      <c r="A143" s="1"/>
      <c r="B143" s="50"/>
      <c r="C143" s="43" t="s">
        <v>8</v>
      </c>
      <c r="D143" s="56">
        <v>10573955</v>
      </c>
      <c r="E143" s="32">
        <v>2676012</v>
      </c>
      <c r="F143" s="57">
        <v>12238867</v>
      </c>
      <c r="G143" s="132">
        <f t="shared" si="10"/>
        <v>25488834</v>
      </c>
      <c r="H143" s="97"/>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
      <c r="A144" s="1"/>
      <c r="B144" s="88"/>
      <c r="C144" s="43" t="s">
        <v>9</v>
      </c>
      <c r="D144" s="56">
        <v>10655801</v>
      </c>
      <c r="E144" s="32">
        <v>2717178</v>
      </c>
      <c r="F144" s="57">
        <v>11479476</v>
      </c>
      <c r="G144" s="132">
        <f t="shared" ref="G144:G146" si="11">SUM(D144:F144)</f>
        <v>24852455</v>
      </c>
      <c r="H144" s="97"/>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
      <c r="A145" s="1"/>
      <c r="B145" s="50"/>
      <c r="C145" s="43" t="s">
        <v>10</v>
      </c>
      <c r="D145" s="56">
        <v>10736123</v>
      </c>
      <c r="E145" s="32">
        <v>2695592</v>
      </c>
      <c r="F145" s="57">
        <v>11047571</v>
      </c>
      <c r="G145" s="132">
        <f t="shared" si="11"/>
        <v>24479286</v>
      </c>
      <c r="H145" s="97"/>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ht="13.5" thickBot="1" x14ac:dyDescent="0.25">
      <c r="A146" s="1"/>
      <c r="B146" s="51"/>
      <c r="C146" s="45" t="s">
        <v>11</v>
      </c>
      <c r="D146" s="58">
        <v>10945744</v>
      </c>
      <c r="E146" s="59">
        <v>2684650</v>
      </c>
      <c r="F146" s="60">
        <v>11421274</v>
      </c>
      <c r="G146" s="133">
        <f t="shared" si="11"/>
        <v>25051668</v>
      </c>
      <c r="H146" s="97"/>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x14ac:dyDescent="0.2">
      <c r="A147" s="1"/>
      <c r="B147" s="52">
        <v>2020</v>
      </c>
      <c r="C147" s="41" t="s">
        <v>1</v>
      </c>
      <c r="D147" s="53">
        <v>11072591</v>
      </c>
      <c r="E147" s="54">
        <v>2706880</v>
      </c>
      <c r="F147" s="55">
        <v>11211972</v>
      </c>
      <c r="G147" s="131">
        <f t="shared" ref="G147:G149" si="12">SUM(D147:F147)</f>
        <v>24991443</v>
      </c>
      <c r="H147" s="97"/>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x14ac:dyDescent="0.2">
      <c r="A148" s="1"/>
      <c r="B148" s="50"/>
      <c r="C148" s="43" t="s">
        <v>33</v>
      </c>
      <c r="D148" s="56">
        <v>11200541</v>
      </c>
      <c r="E148" s="32">
        <v>2717422</v>
      </c>
      <c r="F148" s="57">
        <v>10977550</v>
      </c>
      <c r="G148" s="132">
        <f t="shared" si="12"/>
        <v>24895513</v>
      </c>
      <c r="H148" s="97"/>
      <c r="I148" s="10"/>
      <c r="J148" s="10"/>
      <c r="K148" s="10"/>
      <c r="L148" s="10"/>
      <c r="M148" s="10"/>
      <c r="N148" s="10"/>
      <c r="O148" s="10"/>
      <c r="P148" s="10"/>
      <c r="Q148" s="10"/>
      <c r="R148" s="10"/>
      <c r="S148" s="10"/>
      <c r="T148" s="10"/>
      <c r="U148" s="10"/>
      <c r="V148" s="10"/>
      <c r="W148" s="10"/>
      <c r="X148" s="10"/>
      <c r="Y148" s="10"/>
      <c r="Z148" s="10"/>
      <c r="AA148" s="10"/>
      <c r="AB148" s="10"/>
      <c r="AC148" s="1"/>
      <c r="AD148" s="1"/>
    </row>
    <row r="149" spans="1:30" x14ac:dyDescent="0.2">
      <c r="A149" s="1"/>
      <c r="B149" s="50"/>
      <c r="C149" s="43" t="s">
        <v>2</v>
      </c>
      <c r="D149" s="56">
        <v>11175473</v>
      </c>
      <c r="E149" s="32">
        <v>2793873</v>
      </c>
      <c r="F149" s="57">
        <v>10802713</v>
      </c>
      <c r="G149" s="132">
        <f t="shared" si="12"/>
        <v>24772059</v>
      </c>
      <c r="H149" s="97"/>
      <c r="I149" s="10"/>
      <c r="J149" s="10"/>
      <c r="K149" s="10"/>
      <c r="L149" s="10"/>
      <c r="M149" s="10"/>
      <c r="N149" s="10"/>
      <c r="O149" s="10"/>
      <c r="P149" s="10"/>
      <c r="Q149" s="10"/>
      <c r="R149" s="10"/>
      <c r="S149" s="10"/>
      <c r="T149" s="10"/>
      <c r="U149" s="10"/>
      <c r="V149" s="10"/>
      <c r="W149" s="10"/>
      <c r="X149" s="10"/>
      <c r="Y149" s="10"/>
      <c r="Z149" s="10"/>
      <c r="AA149" s="10"/>
      <c r="AB149" s="10"/>
      <c r="AC149" s="1"/>
      <c r="AD149" s="1"/>
    </row>
    <row r="150" spans="1:30" x14ac:dyDescent="0.2">
      <c r="A150" s="1"/>
      <c r="B150" s="88"/>
      <c r="C150" s="43" t="s">
        <v>3</v>
      </c>
      <c r="D150" s="56">
        <v>11039138</v>
      </c>
      <c r="E150" s="32">
        <v>2855808</v>
      </c>
      <c r="F150" s="57">
        <v>10433155</v>
      </c>
      <c r="G150" s="132">
        <f t="shared" ref="G150:G152" si="13">SUM(D150:F150)</f>
        <v>24328101</v>
      </c>
      <c r="H150" s="97"/>
      <c r="I150" s="10"/>
      <c r="J150" s="10"/>
      <c r="K150" s="10"/>
      <c r="L150" s="10"/>
      <c r="M150" s="10"/>
      <c r="N150" s="10"/>
      <c r="O150" s="10"/>
      <c r="P150" s="10"/>
      <c r="Q150" s="10"/>
      <c r="R150" s="10"/>
      <c r="S150" s="10"/>
      <c r="T150" s="10"/>
      <c r="U150" s="10"/>
      <c r="V150" s="10"/>
      <c r="W150" s="10"/>
      <c r="X150" s="10"/>
      <c r="Y150" s="10"/>
      <c r="Z150" s="10"/>
      <c r="AA150" s="10"/>
      <c r="AB150" s="10"/>
      <c r="AC150" s="1"/>
      <c r="AD150" s="1"/>
    </row>
    <row r="151" spans="1:30" x14ac:dyDescent="0.2">
      <c r="A151" s="1"/>
      <c r="B151" s="50"/>
      <c r="C151" s="43" t="s">
        <v>4</v>
      </c>
      <c r="D151" s="56">
        <v>11007278</v>
      </c>
      <c r="E151" s="32">
        <v>2899743</v>
      </c>
      <c r="F151" s="57">
        <v>10239814</v>
      </c>
      <c r="G151" s="132">
        <f t="shared" si="13"/>
        <v>24146835</v>
      </c>
      <c r="H151" s="97"/>
      <c r="I151" s="10"/>
      <c r="J151" s="10"/>
      <c r="K151" s="10"/>
      <c r="L151" s="10"/>
      <c r="M151" s="10"/>
      <c r="N151" s="10"/>
      <c r="O151" s="10"/>
      <c r="P151" s="10"/>
      <c r="Q151" s="10"/>
      <c r="R151" s="10"/>
      <c r="S151" s="10"/>
      <c r="T151" s="10"/>
      <c r="U151" s="10"/>
      <c r="V151" s="10"/>
      <c r="W151" s="10"/>
      <c r="X151" s="10"/>
      <c r="Y151" s="10"/>
      <c r="Z151" s="10"/>
      <c r="AA151" s="10"/>
      <c r="AB151" s="10"/>
      <c r="AC151" s="1"/>
      <c r="AD151" s="1"/>
    </row>
    <row r="152" spans="1:30" ht="13.5" thickBot="1" x14ac:dyDescent="0.25">
      <c r="A152" s="1"/>
      <c r="B152" s="51"/>
      <c r="C152" s="45" t="s">
        <v>5</v>
      </c>
      <c r="D152" s="58">
        <v>11076268</v>
      </c>
      <c r="E152" s="59">
        <v>2929435</v>
      </c>
      <c r="F152" s="60">
        <v>10332439</v>
      </c>
      <c r="G152" s="133">
        <f t="shared" si="13"/>
        <v>24338142</v>
      </c>
      <c r="H152" s="97"/>
      <c r="I152" s="10"/>
      <c r="J152" s="10"/>
      <c r="K152" s="10"/>
      <c r="L152" s="10"/>
      <c r="M152" s="10"/>
      <c r="N152" s="10"/>
      <c r="O152" s="10"/>
      <c r="P152" s="10"/>
      <c r="Q152" s="10"/>
      <c r="R152" s="10"/>
      <c r="S152" s="10"/>
      <c r="T152" s="10"/>
      <c r="U152" s="10"/>
      <c r="V152" s="10"/>
      <c r="W152" s="10"/>
      <c r="X152" s="10"/>
      <c r="Y152" s="10"/>
      <c r="Z152" s="10"/>
      <c r="AA152" s="10"/>
      <c r="AB152" s="10"/>
      <c r="AC152" s="1"/>
      <c r="AD152" s="1"/>
    </row>
    <row r="153" spans="1:30" ht="13.5" thickBot="1" x14ac:dyDescent="0.25">
      <c r="A153" s="1"/>
      <c r="B153" s="10"/>
      <c r="C153" s="107"/>
      <c r="D153" s="32"/>
      <c r="E153" s="32"/>
      <c r="F153" s="32"/>
      <c r="G153" s="32"/>
      <c r="H153" s="10"/>
      <c r="I153" s="10"/>
      <c r="J153" s="10"/>
      <c r="K153" s="10"/>
      <c r="L153" s="10"/>
      <c r="M153" s="10"/>
      <c r="N153" s="10"/>
      <c r="O153" s="10"/>
      <c r="P153" s="10"/>
      <c r="Q153" s="10"/>
      <c r="R153" s="10"/>
      <c r="S153" s="10"/>
      <c r="T153" s="10"/>
      <c r="U153" s="10"/>
      <c r="V153" s="10"/>
      <c r="W153" s="10"/>
      <c r="X153" s="10"/>
      <c r="Y153" s="10"/>
      <c r="Z153" s="10"/>
      <c r="AA153" s="10"/>
      <c r="AB153" s="10"/>
      <c r="AC153" s="1"/>
      <c r="AD153" s="1"/>
    </row>
    <row r="154" spans="1:30" ht="13.5" thickBot="1" x14ac:dyDescent="0.25">
      <c r="A154" s="1"/>
      <c r="B154" s="189" t="s">
        <v>73</v>
      </c>
      <c r="C154" s="190"/>
      <c r="D154" s="191">
        <f>+D152/D146-1</f>
        <v>1.1924634816966373E-2</v>
      </c>
      <c r="E154" s="191">
        <f>+E152/E146-1</f>
        <v>9.1179483359097091E-2</v>
      </c>
      <c r="F154" s="192">
        <f>+F152/F146-1</f>
        <v>-9.5333935601229824E-2</v>
      </c>
      <c r="G154" s="192">
        <f>+G152/G146-1</f>
        <v>-2.8482175318625513E-2</v>
      </c>
      <c r="H154" s="10"/>
      <c r="I154" s="10"/>
      <c r="J154" s="10"/>
      <c r="K154" s="10"/>
      <c r="L154" s="10"/>
      <c r="M154" s="10"/>
      <c r="N154" s="10"/>
      <c r="O154" s="10"/>
      <c r="P154" s="10"/>
      <c r="Q154" s="10"/>
      <c r="R154" s="10"/>
      <c r="S154" s="10"/>
      <c r="T154" s="10"/>
      <c r="U154" s="10"/>
      <c r="V154" s="10"/>
      <c r="W154" s="10"/>
      <c r="X154" s="10"/>
      <c r="Y154" s="10"/>
      <c r="Z154" s="10"/>
      <c r="AA154" s="10"/>
      <c r="AB154" s="10"/>
      <c r="AC154" s="1"/>
      <c r="AD154" s="1"/>
    </row>
    <row r="155" spans="1:30" ht="13.5" thickBot="1" x14ac:dyDescent="0.25">
      <c r="A155" s="1"/>
      <c r="B155" s="189" t="s">
        <v>74</v>
      </c>
      <c r="C155" s="190"/>
      <c r="D155" s="191">
        <f>+D152/D140-1</f>
        <v>7.3919578788604223E-2</v>
      </c>
      <c r="E155" s="191">
        <f>+E152/E140-1</f>
        <v>0.11403702586775699</v>
      </c>
      <c r="F155" s="192">
        <f>+F152/F140-1</f>
        <v>-0.1900438417570316</v>
      </c>
      <c r="G155" s="192">
        <f>+G152/G140-1</f>
        <v>-5.299891137144086E-2</v>
      </c>
      <c r="H155" s="10"/>
      <c r="I155" s="10"/>
      <c r="J155" s="10"/>
      <c r="K155" s="10"/>
      <c r="L155" s="10"/>
      <c r="M155" s="10"/>
      <c r="N155" s="10"/>
      <c r="O155" s="10"/>
      <c r="P155" s="10"/>
      <c r="Q155" s="10"/>
      <c r="R155" s="10"/>
      <c r="S155" s="10"/>
      <c r="T155" s="10"/>
      <c r="U155" s="10"/>
      <c r="V155" s="10"/>
      <c r="W155" s="10"/>
      <c r="X155" s="10"/>
      <c r="Y155" s="10"/>
      <c r="Z155" s="10"/>
      <c r="AA155" s="10"/>
      <c r="AB155" s="10"/>
      <c r="AC155" s="1"/>
      <c r="AD155" s="1"/>
    </row>
    <row r="156" spans="1:30" ht="13.5" thickBot="1" x14ac:dyDescent="0.25">
      <c r="A156" s="1"/>
      <c r="B156" s="189" t="s">
        <v>76</v>
      </c>
      <c r="C156" s="190"/>
      <c r="D156" s="191">
        <f>+D152/$G$152</f>
        <v>0.45509916081515178</v>
      </c>
      <c r="E156" s="191">
        <f t="shared" ref="E156:G156" si="14">+E152/$G$152</f>
        <v>0.12036395383016502</v>
      </c>
      <c r="F156" s="192">
        <f t="shared" si="14"/>
        <v>0.4245368853546832</v>
      </c>
      <c r="G156" s="192">
        <f t="shared" si="14"/>
        <v>1</v>
      </c>
      <c r="H156" s="10"/>
      <c r="I156" s="10"/>
      <c r="J156" s="10"/>
      <c r="K156" s="10"/>
      <c r="L156" s="10"/>
      <c r="M156" s="10"/>
      <c r="N156" s="10"/>
      <c r="O156" s="10"/>
      <c r="P156" s="10"/>
      <c r="Q156" s="10"/>
      <c r="R156" s="10"/>
      <c r="S156" s="10"/>
      <c r="T156" s="10"/>
      <c r="U156" s="10"/>
      <c r="V156" s="10"/>
      <c r="W156" s="10"/>
      <c r="X156" s="10"/>
      <c r="Y156" s="10"/>
      <c r="Z156" s="10"/>
      <c r="AA156" s="10"/>
      <c r="AB156" s="10"/>
      <c r="AC156" s="1"/>
      <c r="AD156" s="1"/>
    </row>
    <row r="157" spans="1:30" x14ac:dyDescent="0.2">
      <c r="A157" s="1"/>
      <c r="B157" s="10"/>
      <c r="C157" s="107"/>
      <c r="D157" s="196"/>
      <c r="E157" s="32"/>
      <c r="F157" s="32"/>
      <c r="G157" s="97"/>
      <c r="H157" s="10"/>
      <c r="I157" s="10"/>
      <c r="J157" s="10"/>
      <c r="K157" s="10"/>
      <c r="L157" s="10"/>
      <c r="M157" s="10"/>
      <c r="N157" s="10"/>
      <c r="O157" s="10"/>
      <c r="P157" s="10"/>
      <c r="Q157" s="10"/>
      <c r="R157" s="10"/>
      <c r="S157" s="10"/>
      <c r="T157" s="10"/>
      <c r="U157" s="10"/>
      <c r="V157" s="10"/>
      <c r="W157" s="10"/>
      <c r="X157" s="10"/>
      <c r="Y157" s="10"/>
      <c r="Z157" s="10"/>
      <c r="AA157" s="10"/>
      <c r="AB157" s="10"/>
      <c r="AC157" s="1"/>
      <c r="AD157" s="1"/>
    </row>
    <row r="158" spans="1:30" x14ac:dyDescent="0.2">
      <c r="A158" s="1"/>
      <c r="B158" s="61" t="s">
        <v>27</v>
      </c>
      <c r="C158" s="27"/>
      <c r="D158" s="95"/>
      <c r="E158" s="95"/>
      <c r="F158" s="95"/>
      <c r="G158" s="97"/>
      <c r="H158" s="10"/>
      <c r="I158" s="10"/>
      <c r="J158" s="1"/>
      <c r="K158" s="1"/>
      <c r="L158" s="1"/>
      <c r="M158" s="1"/>
      <c r="N158" s="1"/>
      <c r="O158" s="1"/>
      <c r="P158" s="1"/>
      <c r="Q158" s="1"/>
      <c r="R158" s="1"/>
      <c r="S158" s="1"/>
      <c r="T158" s="1"/>
      <c r="U158" s="1"/>
      <c r="V158" s="1"/>
      <c r="W158" s="1"/>
      <c r="X158" s="1"/>
      <c r="Y158" s="1"/>
      <c r="Z158" s="1"/>
      <c r="AA158" s="1"/>
      <c r="AB158" s="4"/>
      <c r="AC158" s="1"/>
      <c r="AD158" s="1"/>
    </row>
    <row r="159" spans="1:30" x14ac:dyDescent="0.2">
      <c r="A159" s="1"/>
      <c r="B159" s="4"/>
      <c r="C159" s="10"/>
      <c r="D159" s="10"/>
      <c r="E159" s="10"/>
      <c r="F159" s="10"/>
      <c r="G159" s="10"/>
      <c r="H159" s="10"/>
      <c r="I159" s="10"/>
      <c r="J159" s="1"/>
      <c r="K159" s="1"/>
      <c r="L159" s="1"/>
      <c r="M159" s="1"/>
      <c r="N159" s="1"/>
      <c r="O159" s="1"/>
      <c r="P159" s="1"/>
      <c r="Q159" s="1"/>
      <c r="R159" s="1"/>
      <c r="S159" s="1"/>
      <c r="T159" s="1"/>
      <c r="U159" s="1"/>
      <c r="V159" s="1"/>
      <c r="W159" s="1"/>
      <c r="X159" s="1"/>
      <c r="Y159" s="1"/>
      <c r="Z159" s="1"/>
      <c r="AA159" s="1"/>
      <c r="AB159" s="4"/>
      <c r="AC159" s="1"/>
      <c r="AD159" s="1"/>
    </row>
    <row r="160" spans="1:30" x14ac:dyDescent="0.2">
      <c r="A160" s="1"/>
      <c r="B160" s="4"/>
      <c r="C160" s="10"/>
      <c r="D160" s="10"/>
      <c r="E160" s="10"/>
      <c r="F160" s="10"/>
      <c r="G160" s="10"/>
      <c r="H160" s="10"/>
      <c r="I160" s="10"/>
      <c r="J160" s="1"/>
      <c r="K160" s="1"/>
      <c r="L160" s="1"/>
      <c r="M160" s="1"/>
      <c r="N160" s="1"/>
      <c r="O160" s="1"/>
      <c r="P160" s="1"/>
      <c r="Q160" s="1"/>
      <c r="R160" s="1"/>
      <c r="S160" s="1"/>
      <c r="T160" s="1"/>
      <c r="U160" s="1"/>
      <c r="V160" s="1"/>
      <c r="W160" s="1"/>
      <c r="X160" s="1"/>
      <c r="Y160" s="1"/>
      <c r="Z160" s="1"/>
      <c r="AA160" s="1"/>
      <c r="AB160" s="1"/>
      <c r="AC160" s="1"/>
      <c r="AD160" s="1"/>
    </row>
    <row r="161" spans="1:30" x14ac:dyDescent="0.2">
      <c r="A161" s="1"/>
      <c r="B161" s="4"/>
      <c r="C161" s="10"/>
      <c r="D161" s="10"/>
      <c r="E161" s="10"/>
      <c r="F161" s="10"/>
      <c r="G161" s="10"/>
      <c r="H161" s="10"/>
      <c r="I161" s="10"/>
      <c r="J161" s="1"/>
      <c r="K161" s="1"/>
      <c r="L161" s="1"/>
      <c r="M161" s="1"/>
      <c r="N161" s="1"/>
      <c r="O161" s="1"/>
      <c r="P161" s="1"/>
      <c r="Q161" s="1"/>
      <c r="R161" s="1"/>
      <c r="S161" s="1"/>
      <c r="T161" s="1"/>
      <c r="U161" s="1"/>
      <c r="V161" s="1"/>
      <c r="W161" s="1"/>
      <c r="X161" s="1"/>
      <c r="Y161" s="1"/>
      <c r="Z161" s="1"/>
      <c r="AA161" s="1"/>
      <c r="AB161" s="1"/>
      <c r="AC161" s="1"/>
      <c r="AD161" s="1"/>
    </row>
    <row r="162" spans="1:30" x14ac:dyDescent="0.2">
      <c r="A162" s="1"/>
      <c r="B162" s="4"/>
      <c r="C162" s="10"/>
      <c r="D162" s="10"/>
      <c r="E162" s="10"/>
      <c r="F162" s="10"/>
      <c r="G162" s="10"/>
      <c r="H162" s="10"/>
      <c r="I162" s="10"/>
      <c r="J162" s="1"/>
      <c r="K162" s="1"/>
      <c r="L162" s="1"/>
      <c r="M162" s="1"/>
      <c r="N162" s="1"/>
      <c r="O162" s="1"/>
      <c r="P162" s="1"/>
      <c r="Q162" s="1"/>
      <c r="R162" s="1"/>
      <c r="S162" s="1"/>
      <c r="T162" s="1"/>
      <c r="U162" s="1"/>
      <c r="V162" s="1"/>
      <c r="W162" s="1"/>
      <c r="X162" s="1"/>
      <c r="Y162" s="1"/>
      <c r="Z162" s="1"/>
      <c r="AA162" s="1"/>
      <c r="AB162" s="1"/>
      <c r="AC162" s="1"/>
      <c r="AD162" s="1"/>
    </row>
    <row r="163" spans="1:30" x14ac:dyDescent="0.2">
      <c r="A163" s="1"/>
      <c r="B163" s="4"/>
      <c r="C163" s="10"/>
      <c r="D163" s="10"/>
      <c r="E163" s="10"/>
      <c r="F163" s="10"/>
      <c r="G163" s="10"/>
      <c r="H163" s="10"/>
      <c r="I163" s="10"/>
      <c r="J163" s="1"/>
      <c r="K163" s="1"/>
      <c r="L163" s="1"/>
      <c r="M163" s="1"/>
      <c r="N163" s="1"/>
      <c r="O163" s="1"/>
      <c r="P163" s="1"/>
      <c r="Q163" s="1"/>
      <c r="R163" s="1"/>
      <c r="S163" s="1"/>
      <c r="T163" s="1"/>
      <c r="U163" s="1"/>
      <c r="V163" s="1"/>
      <c r="W163" s="1"/>
      <c r="X163" s="1"/>
      <c r="Y163" s="1"/>
      <c r="Z163" s="1"/>
      <c r="AA163" s="1"/>
      <c r="AB163" s="1"/>
      <c r="AC163" s="1"/>
      <c r="AD163" s="1"/>
    </row>
    <row r="164" spans="1:30" x14ac:dyDescent="0.2">
      <c r="A164" s="1"/>
      <c r="B164" s="4"/>
      <c r="C164" s="10"/>
      <c r="D164" s="10"/>
      <c r="E164" s="10"/>
      <c r="F164" s="10"/>
      <c r="G164" s="10"/>
      <c r="H164" s="10"/>
      <c r="I164" s="10"/>
      <c r="J164" s="1"/>
      <c r="K164" s="1"/>
      <c r="L164" s="1"/>
      <c r="M164" s="1"/>
      <c r="N164" s="1"/>
      <c r="O164" s="1"/>
      <c r="P164" s="1"/>
      <c r="Q164" s="1"/>
      <c r="R164" s="1"/>
      <c r="S164" s="1"/>
      <c r="T164" s="1"/>
      <c r="U164" s="1"/>
      <c r="V164" s="1"/>
      <c r="W164" s="1"/>
      <c r="X164" s="1"/>
      <c r="Y164" s="1"/>
      <c r="Z164" s="1"/>
      <c r="AA164" s="1"/>
      <c r="AB164" s="1"/>
      <c r="AC164" s="1"/>
      <c r="AD164" s="1"/>
    </row>
    <row r="165" spans="1:30" x14ac:dyDescent="0.2">
      <c r="A165" s="1"/>
      <c r="B165" s="4"/>
      <c r="C165" s="10"/>
      <c r="D165" s="10"/>
      <c r="E165" s="10"/>
      <c r="F165" s="10"/>
      <c r="G165" s="10"/>
      <c r="H165" s="10"/>
      <c r="I165" s="10"/>
      <c r="J165" s="1"/>
      <c r="K165" s="1"/>
      <c r="L165" s="1"/>
      <c r="M165" s="1"/>
      <c r="N165" s="1"/>
      <c r="O165" s="1"/>
      <c r="P165" s="1"/>
      <c r="Q165" s="1"/>
      <c r="R165" s="1"/>
      <c r="S165" s="1"/>
      <c r="T165" s="1"/>
      <c r="U165" s="1"/>
      <c r="V165" s="1"/>
      <c r="W165" s="1"/>
      <c r="X165" s="1"/>
      <c r="Y165" s="1"/>
      <c r="Z165" s="1"/>
      <c r="AA165" s="1"/>
      <c r="AB165" s="1"/>
      <c r="AC165" s="1"/>
      <c r="AD165" s="1"/>
    </row>
    <row r="166" spans="1:30" x14ac:dyDescent="0.2">
      <c r="A166" s="1"/>
      <c r="B166" s="4"/>
      <c r="C166" s="10"/>
      <c r="D166" s="10"/>
      <c r="E166" s="10"/>
      <c r="F166" s="10"/>
      <c r="G166" s="10"/>
      <c r="H166" s="10"/>
      <c r="I166" s="10"/>
      <c r="J166" s="1"/>
      <c r="K166" s="1"/>
      <c r="L166" s="1"/>
      <c r="M166" s="1"/>
      <c r="N166" s="1"/>
      <c r="O166" s="1"/>
      <c r="P166" s="1"/>
      <c r="Q166" s="1"/>
      <c r="R166" s="1"/>
      <c r="S166" s="1"/>
      <c r="T166" s="1"/>
      <c r="U166" s="1"/>
      <c r="V166" s="1"/>
      <c r="W166" s="1"/>
      <c r="X166" s="1"/>
      <c r="Y166" s="1"/>
      <c r="Z166" s="1"/>
      <c r="AA166" s="1"/>
      <c r="AB166" s="1"/>
      <c r="AC166" s="1"/>
      <c r="AD166" s="1"/>
    </row>
    <row r="167" spans="1:30" x14ac:dyDescent="0.2">
      <c r="A167" s="1"/>
      <c r="B167" s="4"/>
      <c r="C167" s="10"/>
      <c r="D167" s="10"/>
      <c r="E167" s="10"/>
      <c r="F167" s="10"/>
      <c r="G167" s="10"/>
      <c r="H167" s="10"/>
      <c r="I167" s="10"/>
      <c r="J167" s="1"/>
      <c r="K167" s="1"/>
      <c r="L167" s="1"/>
      <c r="M167" s="1"/>
      <c r="N167" s="1"/>
      <c r="O167" s="1"/>
      <c r="P167" s="1"/>
      <c r="Q167" s="1"/>
      <c r="R167" s="1"/>
      <c r="S167" s="1"/>
      <c r="T167" s="1"/>
      <c r="U167" s="1"/>
      <c r="V167" s="1"/>
      <c r="W167" s="1"/>
      <c r="X167" s="1"/>
      <c r="Y167" s="1"/>
      <c r="Z167" s="1"/>
      <c r="AA167" s="1"/>
      <c r="AB167" s="1"/>
      <c r="AC167" s="1"/>
      <c r="AD167" s="1"/>
    </row>
    <row r="168" spans="1:30" x14ac:dyDescent="0.2">
      <c r="A168" s="1"/>
      <c r="B168" s="4"/>
      <c r="C168" s="10"/>
      <c r="D168" s="10"/>
      <c r="E168" s="10"/>
      <c r="F168" s="10"/>
      <c r="G168" s="10"/>
      <c r="H168" s="10"/>
      <c r="I168" s="10"/>
      <c r="J168" s="1"/>
      <c r="K168" s="1"/>
      <c r="L168" s="1"/>
      <c r="M168" s="1"/>
      <c r="N168" s="1"/>
      <c r="O168" s="1"/>
      <c r="P168" s="1"/>
      <c r="Q168" s="1"/>
      <c r="R168" s="1"/>
      <c r="S168" s="1"/>
      <c r="T168" s="1"/>
      <c r="U168" s="1"/>
      <c r="V168" s="1"/>
      <c r="W168" s="1"/>
      <c r="X168" s="1"/>
      <c r="Y168" s="1"/>
      <c r="Z168" s="1"/>
      <c r="AA168" s="1"/>
      <c r="AB168" s="1"/>
      <c r="AC168" s="1"/>
      <c r="AD168" s="1"/>
    </row>
    <row r="169" spans="1:30" x14ac:dyDescent="0.2">
      <c r="A169" s="1"/>
      <c r="B169" s="4"/>
      <c r="C169" s="10"/>
      <c r="D169" s="10"/>
      <c r="E169" s="10"/>
      <c r="F169" s="10"/>
      <c r="G169" s="10"/>
      <c r="H169" s="10"/>
      <c r="I169" s="10"/>
      <c r="J169" s="1"/>
      <c r="K169" s="1"/>
      <c r="L169" s="1"/>
      <c r="M169" s="1"/>
      <c r="N169" s="1"/>
      <c r="O169" s="1"/>
      <c r="P169" s="1"/>
      <c r="Q169" s="1"/>
      <c r="R169" s="1"/>
      <c r="S169" s="1"/>
      <c r="T169" s="1"/>
      <c r="U169" s="1"/>
      <c r="V169" s="1"/>
      <c r="W169" s="1"/>
      <c r="X169" s="1"/>
      <c r="Y169" s="1"/>
      <c r="Z169" s="1"/>
      <c r="AA169" s="1"/>
      <c r="AB169" s="1"/>
      <c r="AC169" s="1"/>
      <c r="AD169" s="1"/>
    </row>
    <row r="170" spans="1:30" x14ac:dyDescent="0.2">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1"/>
      <c r="I174" s="12"/>
      <c r="J174" s="8"/>
      <c r="K174" s="8"/>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1"/>
      <c r="I175" s="12"/>
      <c r="J175" s="8"/>
      <c r="K175" s="8"/>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1"/>
      <c r="I176" s="12"/>
      <c r="J176" s="8"/>
      <c r="K176" s="8"/>
      <c r="L176" s="1"/>
      <c r="M176" s="1"/>
      <c r="N176" s="1"/>
      <c r="O176" s="1"/>
      <c r="P176" s="1"/>
      <c r="Q176" s="1"/>
      <c r="R176" s="1"/>
      <c r="S176" s="1"/>
      <c r="T176" s="1"/>
      <c r="U176" s="1"/>
      <c r="V176" s="1"/>
      <c r="W176" s="1"/>
      <c r="X176" s="1"/>
      <c r="Y176" s="1"/>
      <c r="Z176" s="1"/>
      <c r="AA176" s="1"/>
      <c r="AB176" s="1"/>
      <c r="AC176" s="1"/>
      <c r="AD176" s="1"/>
    </row>
    <row r="177" spans="1:30" x14ac:dyDescent="0.2">
      <c r="A177" s="1"/>
      <c r="B177" s="4"/>
      <c r="C177" s="10"/>
      <c r="D177" s="10"/>
      <c r="E177" s="10"/>
      <c r="F177" s="10"/>
      <c r="G177" s="10"/>
      <c r="H177" s="11"/>
      <c r="I177" s="12"/>
      <c r="J177" s="8"/>
      <c r="K177" s="8"/>
      <c r="L177" s="1"/>
      <c r="M177" s="1"/>
      <c r="N177" s="1"/>
      <c r="O177" s="1"/>
      <c r="P177" s="1"/>
      <c r="Q177" s="1"/>
      <c r="R177" s="1"/>
      <c r="S177" s="1"/>
      <c r="T177" s="1"/>
      <c r="U177" s="1"/>
      <c r="V177" s="1"/>
      <c r="W177" s="1"/>
      <c r="X177" s="1"/>
      <c r="Y177" s="1"/>
      <c r="Z177" s="1"/>
      <c r="AA177" s="1"/>
      <c r="AB177" s="1"/>
      <c r="AC177" s="1"/>
      <c r="AD177" s="1"/>
    </row>
    <row r="178" spans="1:30" x14ac:dyDescent="0.2">
      <c r="A178" s="1"/>
      <c r="B178" s="4"/>
      <c r="C178" s="10"/>
      <c r="D178" s="10"/>
      <c r="E178" s="10"/>
      <c r="F178" s="10"/>
      <c r="G178" s="10"/>
      <c r="H178" s="11"/>
      <c r="I178" s="12"/>
      <c r="J178" s="8"/>
      <c r="K178" s="8"/>
      <c r="L178" s="1"/>
      <c r="M178" s="1"/>
      <c r="N178" s="1"/>
      <c r="O178" s="1"/>
      <c r="P178" s="1"/>
      <c r="Q178" s="1"/>
      <c r="R178" s="1"/>
      <c r="S178" s="1"/>
      <c r="T178" s="1"/>
      <c r="U178" s="1"/>
      <c r="V178" s="1"/>
      <c r="W178" s="1"/>
      <c r="X178" s="1"/>
      <c r="Y178" s="1"/>
      <c r="Z178" s="1"/>
      <c r="AA178" s="1"/>
      <c r="AB178" s="1"/>
      <c r="AC178" s="1"/>
      <c r="AD178" s="1"/>
    </row>
    <row r="179" spans="1:30" x14ac:dyDescent="0.2">
      <c r="A179" s="1"/>
      <c r="B179" s="4"/>
      <c r="C179" s="10"/>
      <c r="D179" s="10"/>
      <c r="E179" s="10"/>
      <c r="F179" s="10"/>
      <c r="G179" s="10"/>
      <c r="H179" s="11"/>
      <c r="I179" s="12"/>
      <c r="J179" s="8"/>
      <c r="K179" s="8"/>
      <c r="L179" s="1"/>
      <c r="M179" s="1"/>
      <c r="N179" s="1"/>
      <c r="O179" s="1"/>
      <c r="P179" s="1"/>
      <c r="Q179" s="1"/>
      <c r="R179" s="1"/>
      <c r="S179" s="1"/>
      <c r="T179" s="1"/>
      <c r="U179" s="1"/>
      <c r="V179" s="1"/>
      <c r="W179" s="1"/>
      <c r="X179" s="1"/>
      <c r="Y179" s="1"/>
      <c r="Z179" s="1"/>
      <c r="AA179" s="1"/>
      <c r="AB179" s="1"/>
      <c r="AC179" s="1"/>
      <c r="AD179" s="1"/>
    </row>
    <row r="180" spans="1:30" x14ac:dyDescent="0.2">
      <c r="A180" s="1"/>
      <c r="B180" s="4"/>
      <c r="C180" s="10"/>
      <c r="D180" s="10"/>
      <c r="E180" s="10"/>
      <c r="F180" s="10"/>
      <c r="G180" s="10"/>
      <c r="H180" s="11"/>
      <c r="I180" s="12"/>
      <c r="J180" s="8"/>
      <c r="K180" s="8"/>
      <c r="L180" s="1"/>
      <c r="M180" s="1"/>
      <c r="N180" s="1"/>
      <c r="O180" s="1"/>
      <c r="P180" s="1"/>
      <c r="Q180" s="1"/>
      <c r="R180" s="1"/>
      <c r="S180" s="1"/>
      <c r="T180" s="1"/>
      <c r="U180" s="1"/>
      <c r="V180" s="1"/>
      <c r="W180" s="1"/>
      <c r="X180" s="1"/>
      <c r="Y180" s="1"/>
      <c r="Z180" s="1"/>
      <c r="AA180" s="1"/>
      <c r="AB180" s="1"/>
      <c r="AC180" s="1"/>
      <c r="AD180" s="1"/>
    </row>
    <row r="181" spans="1:30" x14ac:dyDescent="0.2">
      <c r="A181" s="1"/>
      <c r="B181" s="4"/>
      <c r="C181" s="10"/>
      <c r="D181" s="10"/>
      <c r="E181" s="10"/>
      <c r="F181" s="10"/>
      <c r="G181" s="10"/>
      <c r="H181" s="11"/>
      <c r="I181" s="12"/>
      <c r="J181" s="8"/>
      <c r="K181" s="8"/>
      <c r="L181" s="1"/>
      <c r="M181" s="1"/>
      <c r="N181" s="1"/>
      <c r="O181" s="1"/>
      <c r="P181" s="1"/>
      <c r="Q181" s="1"/>
      <c r="R181" s="1"/>
      <c r="S181" s="1"/>
      <c r="T181" s="1"/>
      <c r="U181" s="1"/>
      <c r="V181" s="1"/>
      <c r="W181" s="1"/>
      <c r="X181" s="1"/>
      <c r="Y181" s="1"/>
      <c r="Z181" s="1"/>
      <c r="AA181" s="1"/>
      <c r="AB181" s="1"/>
      <c r="AC181" s="1"/>
      <c r="AD181" s="1"/>
    </row>
    <row r="182" spans="1:30" x14ac:dyDescent="0.2">
      <c r="A182" s="1"/>
      <c r="B182" s="4"/>
      <c r="C182" s="10"/>
      <c r="D182" s="10"/>
      <c r="E182" s="10"/>
      <c r="F182" s="10"/>
      <c r="G182" s="10"/>
      <c r="H182" s="11"/>
      <c r="I182" s="12"/>
      <c r="J182" s="8"/>
      <c r="K182" s="8"/>
      <c r="L182" s="1"/>
      <c r="M182" s="1"/>
      <c r="N182" s="1"/>
      <c r="O182" s="1"/>
      <c r="P182" s="1"/>
      <c r="Q182" s="1"/>
      <c r="R182" s="1"/>
      <c r="S182" s="1"/>
      <c r="T182" s="1"/>
      <c r="U182" s="1"/>
      <c r="V182" s="1"/>
      <c r="W182" s="1"/>
      <c r="X182" s="1"/>
      <c r="Y182" s="1"/>
      <c r="Z182" s="1"/>
      <c r="AA182" s="1"/>
      <c r="AB182" s="1"/>
      <c r="AC182" s="1"/>
      <c r="AD182" s="1"/>
    </row>
    <row r="183" spans="1:30" x14ac:dyDescent="0.2">
      <c r="A183" s="1"/>
      <c r="B183" s="4"/>
      <c r="C183" s="10"/>
      <c r="D183" s="10"/>
      <c r="E183" s="10"/>
      <c r="F183" s="10"/>
      <c r="G183" s="10"/>
      <c r="H183" s="11"/>
      <c r="I183" s="12"/>
      <c r="J183" s="8"/>
      <c r="K183" s="8"/>
      <c r="L183" s="1"/>
      <c r="M183" s="1"/>
      <c r="N183" s="1"/>
      <c r="O183" s="1"/>
      <c r="P183" s="1"/>
      <c r="Q183" s="1"/>
      <c r="R183" s="1"/>
      <c r="S183" s="1"/>
      <c r="T183" s="1"/>
      <c r="U183" s="1"/>
      <c r="V183" s="1"/>
      <c r="W183" s="1"/>
      <c r="X183" s="1"/>
      <c r="Y183" s="1"/>
      <c r="Z183" s="1"/>
      <c r="AA183" s="1"/>
      <c r="AB183" s="1"/>
      <c r="AC183" s="1"/>
      <c r="AD183" s="1"/>
    </row>
    <row r="184" spans="1:30" x14ac:dyDescent="0.2">
      <c r="A184" s="1"/>
      <c r="B184" s="4"/>
      <c r="C184" s="10"/>
      <c r="D184" s="10"/>
      <c r="E184" s="10"/>
      <c r="F184" s="10"/>
      <c r="G184" s="10"/>
      <c r="H184" s="11"/>
      <c r="I184" s="12"/>
      <c r="J184" s="8"/>
      <c r="K184" s="8"/>
      <c r="L184" s="1"/>
      <c r="M184" s="1"/>
      <c r="N184" s="1"/>
      <c r="O184" s="1"/>
      <c r="P184" s="1"/>
      <c r="Q184" s="1"/>
      <c r="R184" s="1"/>
      <c r="S184" s="1"/>
      <c r="T184" s="1"/>
      <c r="U184" s="1"/>
      <c r="V184" s="1"/>
      <c r="W184" s="1"/>
      <c r="X184" s="1"/>
      <c r="Y184" s="1"/>
      <c r="Z184" s="1"/>
      <c r="AA184" s="1"/>
      <c r="AB184" s="1"/>
      <c r="AC184" s="1"/>
      <c r="AD184" s="1"/>
    </row>
    <row r="185" spans="1:30" x14ac:dyDescent="0.2">
      <c r="A185" s="1"/>
      <c r="B185" s="4"/>
      <c r="C185" s="10"/>
      <c r="D185" s="10"/>
      <c r="E185" s="10"/>
      <c r="F185" s="10"/>
      <c r="G185" s="10"/>
      <c r="H185" s="11"/>
      <c r="I185" s="12"/>
      <c r="J185" s="8"/>
      <c r="K185" s="8"/>
      <c r="L185" s="1"/>
      <c r="M185" s="1"/>
      <c r="N185" s="1"/>
      <c r="O185" s="1"/>
      <c r="P185" s="1"/>
      <c r="Q185" s="1"/>
      <c r="R185" s="1"/>
      <c r="S185" s="1"/>
      <c r="T185" s="1"/>
      <c r="U185" s="1"/>
      <c r="V185" s="1"/>
      <c r="W185" s="1"/>
      <c r="X185" s="1"/>
      <c r="Y185" s="1"/>
      <c r="Z185" s="1"/>
      <c r="AA185" s="1"/>
      <c r="AB185" s="1"/>
      <c r="AC185" s="1"/>
      <c r="AD185" s="1"/>
    </row>
    <row r="186" spans="1:30" x14ac:dyDescent="0.2">
      <c r="A186" s="1"/>
      <c r="B186" s="4"/>
      <c r="C186" s="10"/>
      <c r="D186" s="10"/>
      <c r="E186" s="10"/>
      <c r="F186" s="10"/>
      <c r="G186" s="10"/>
      <c r="H186" s="11"/>
      <c r="I186" s="12"/>
      <c r="J186" s="8"/>
      <c r="K186" s="8"/>
      <c r="L186" s="1"/>
      <c r="M186" s="1"/>
      <c r="N186" s="1"/>
      <c r="O186" s="1"/>
      <c r="P186" s="1"/>
      <c r="Q186" s="1"/>
      <c r="R186" s="1"/>
      <c r="S186" s="1"/>
      <c r="T186" s="1"/>
      <c r="U186" s="1"/>
      <c r="V186" s="1"/>
      <c r="W186" s="1"/>
      <c r="X186" s="1"/>
      <c r="Y186" s="1"/>
      <c r="Z186" s="1"/>
      <c r="AA186" s="1"/>
      <c r="AB186" s="1"/>
      <c r="AC186" s="1"/>
      <c r="AD186" s="1"/>
    </row>
    <row r="187" spans="1:30" x14ac:dyDescent="0.2">
      <c r="A187" s="1"/>
      <c r="B187" s="4"/>
      <c r="C187" s="10"/>
      <c r="D187" s="10"/>
      <c r="E187" s="10"/>
      <c r="F187" s="10"/>
      <c r="G187" s="10"/>
      <c r="H187" s="11"/>
      <c r="I187" s="12"/>
      <c r="J187" s="8"/>
      <c r="K187" s="8"/>
      <c r="L187" s="1"/>
      <c r="M187" s="1"/>
      <c r="N187" s="1"/>
      <c r="O187" s="1"/>
      <c r="P187" s="1"/>
      <c r="Q187" s="1"/>
      <c r="R187" s="1"/>
      <c r="S187" s="1"/>
      <c r="T187" s="1"/>
      <c r="U187" s="1"/>
      <c r="V187" s="1"/>
      <c r="W187" s="1"/>
      <c r="X187" s="1"/>
      <c r="Y187" s="1"/>
      <c r="Z187" s="1"/>
      <c r="AA187" s="1"/>
      <c r="AB187" s="1"/>
      <c r="AC187" s="1"/>
      <c r="AD187" s="1"/>
    </row>
    <row r="188" spans="1:30" x14ac:dyDescent="0.2">
      <c r="A188" s="1"/>
      <c r="B188" s="4"/>
      <c r="C188" s="10"/>
      <c r="D188" s="10"/>
      <c r="E188" s="10"/>
      <c r="F188" s="10"/>
      <c r="G188" s="10"/>
      <c r="H188" s="11"/>
      <c r="I188" s="12"/>
      <c r="J188" s="8"/>
      <c r="K188" s="8"/>
      <c r="L188" s="1"/>
      <c r="M188" s="1"/>
      <c r="N188" s="1"/>
      <c r="O188" s="1"/>
      <c r="P188" s="1"/>
      <c r="Q188" s="1"/>
      <c r="R188" s="1"/>
      <c r="S188" s="1"/>
      <c r="T188" s="1"/>
      <c r="U188" s="1"/>
      <c r="V188" s="1"/>
      <c r="W188" s="1"/>
      <c r="X188" s="1"/>
      <c r="Y188" s="1"/>
      <c r="Z188" s="1"/>
      <c r="AA188" s="1"/>
      <c r="AB188" s="1"/>
      <c r="AC188" s="1"/>
      <c r="AD188" s="1"/>
    </row>
    <row r="189" spans="1:30" x14ac:dyDescent="0.2">
      <c r="A189" s="1"/>
      <c r="B189" s="4"/>
      <c r="C189" s="10"/>
      <c r="D189" s="10"/>
      <c r="E189" s="10"/>
      <c r="F189" s="10"/>
      <c r="G189" s="10"/>
      <c r="H189" s="11"/>
      <c r="I189" s="12"/>
      <c r="J189" s="8"/>
      <c r="K189" s="8"/>
      <c r="L189" s="1"/>
      <c r="M189" s="1"/>
      <c r="N189" s="1"/>
      <c r="O189" s="1"/>
      <c r="P189" s="1"/>
      <c r="Q189" s="1"/>
      <c r="R189" s="1"/>
      <c r="S189" s="1"/>
      <c r="T189" s="1"/>
      <c r="U189" s="1"/>
      <c r="V189" s="1"/>
      <c r="W189" s="1"/>
      <c r="X189" s="1"/>
      <c r="Y189" s="1"/>
      <c r="Z189" s="1"/>
      <c r="AA189" s="1"/>
      <c r="AB189" s="1"/>
      <c r="AC189" s="1"/>
      <c r="AD189" s="1"/>
    </row>
    <row r="190" spans="1:30" ht="19.5" hidden="1" customHeight="1" x14ac:dyDescent="0.2">
      <c r="A190" s="1"/>
      <c r="B190" s="10"/>
      <c r="C190" s="10"/>
      <c r="D190" s="10"/>
      <c r="E190" s="10"/>
      <c r="F190" s="10"/>
      <c r="G190" s="10"/>
      <c r="H190" s="10"/>
      <c r="I190" s="10"/>
      <c r="J190" s="1"/>
      <c r="K190" s="1"/>
      <c r="L190" s="1"/>
      <c r="M190" s="1"/>
      <c r="N190" s="1"/>
      <c r="O190" s="1"/>
      <c r="P190" s="1"/>
      <c r="Q190" s="1"/>
      <c r="R190" s="1"/>
      <c r="S190" s="1"/>
      <c r="T190" s="1"/>
      <c r="U190" s="1"/>
      <c r="V190" s="1"/>
      <c r="W190" s="1"/>
      <c r="X190" s="1"/>
      <c r="Y190" s="1"/>
      <c r="Z190" s="1"/>
      <c r="AA190" s="1"/>
      <c r="AB190" s="1"/>
      <c r="AC190" s="1"/>
      <c r="AD190" s="1"/>
    </row>
    <row r="191" spans="1:30" hidden="1" x14ac:dyDescent="0.2">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x14ac:dyDescent="0.2"/>
  </sheetData>
  <phoneticPr fontId="0" type="noConversion"/>
  <hyperlinks>
    <hyperlink ref="B4" location="ÍNDICE!A1" display="&lt;&lt; VOLVER"/>
    <hyperlink ref="B158"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showGridLines="0" topLeftCell="A25" zoomScale="98" zoomScaleNormal="98" zoomScaleSheetLayoutView="100" zoomScalePageLayoutView="98" workbookViewId="0">
      <pane xSplit="3" ySplit="1" topLeftCell="D131" activePane="bottomRight" state="frozen"/>
      <selection activeCell="A25" sqref="A25"/>
      <selection pane="topRight" activeCell="D25" sqref="D25"/>
      <selection pane="bottomLeft" activeCell="A26" sqref="A26"/>
      <selection pane="bottomRight" activeCell="D151" sqref="D151:F151"/>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4" width="3" customWidth="1"/>
    <col min="35" max="35" width="19.7109375" customWidth="1"/>
    <col min="36"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5"/>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118"/>
      <c r="B18" s="42">
        <v>2012</v>
      </c>
      <c r="C18" s="43" t="s">
        <v>11</v>
      </c>
      <c r="D18" s="62">
        <f>+D61</f>
        <v>0.24235289016866607</v>
      </c>
      <c r="E18" s="33">
        <f t="shared" ref="E18:L18" si="1">+E61</f>
        <v>0.36676976328405703</v>
      </c>
      <c r="F18" s="33">
        <f t="shared" si="1"/>
        <v>0.378211403521516</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5">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19"/>
      <c r="B25" s="175" t="s">
        <v>13</v>
      </c>
      <c r="C25" s="183" t="s">
        <v>19</v>
      </c>
      <c r="D25" s="178" t="s">
        <v>37</v>
      </c>
      <c r="E25" s="178" t="s">
        <v>38</v>
      </c>
      <c r="F25" s="178" t="s">
        <v>39</v>
      </c>
      <c r="G25" s="178" t="s">
        <v>70</v>
      </c>
      <c r="H25" s="184" t="s">
        <v>40</v>
      </c>
      <c r="I25" s="178" t="s">
        <v>41</v>
      </c>
      <c r="J25" s="178" t="s">
        <v>42</v>
      </c>
      <c r="K25" s="178" t="s">
        <v>43</v>
      </c>
      <c r="L25" s="178" t="s">
        <v>45</v>
      </c>
      <c r="M25" s="178" t="s">
        <v>46</v>
      </c>
      <c r="N25" s="178" t="s">
        <v>47</v>
      </c>
      <c r="O25" s="178" t="s">
        <v>65</v>
      </c>
      <c r="P25" s="185"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6"/>
      <c r="R26" s="130"/>
      <c r="S26" s="130"/>
      <c r="T26" s="130"/>
      <c r="U26" s="130"/>
      <c r="V26" s="167"/>
      <c r="W26" s="167"/>
      <c r="X26" s="167"/>
      <c r="Y26" s="167"/>
      <c r="Z26" s="167"/>
      <c r="AA26" s="10"/>
      <c r="AB26" s="10"/>
      <c r="AC26" s="10"/>
      <c r="AD26" s="10"/>
      <c r="AE26" s="10"/>
      <c r="AF26" s="10"/>
      <c r="AG26" s="10"/>
      <c r="AH26" s="10"/>
      <c r="AI26" s="10"/>
      <c r="AJ26" s="10"/>
      <c r="AK26" s="10"/>
      <c r="AL26" s="10"/>
      <c r="AM26" s="1"/>
      <c r="AN26" s="1"/>
    </row>
    <row r="27" spans="1:40" x14ac:dyDescent="0.2">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198"/>
      <c r="R27" s="173" t="s">
        <v>37</v>
      </c>
      <c r="S27" s="174">
        <f>+D151</f>
        <v>0.22019647185886251</v>
      </c>
      <c r="T27" s="167"/>
      <c r="U27" s="167"/>
      <c r="V27" s="167"/>
      <c r="W27" s="167"/>
      <c r="X27" s="167"/>
      <c r="Y27" s="130"/>
      <c r="Z27" s="130"/>
      <c r="AA27" s="130"/>
      <c r="AB27" s="130"/>
      <c r="AC27" s="130"/>
      <c r="AD27" s="130"/>
      <c r="AE27" s="10"/>
      <c r="AF27" s="10"/>
      <c r="AG27" s="10"/>
      <c r="AH27" s="10"/>
      <c r="AI27" s="10"/>
      <c r="AJ27" s="10"/>
      <c r="AK27" s="10"/>
      <c r="AL27" s="10"/>
      <c r="AM27" s="1"/>
      <c r="AN27" s="1"/>
    </row>
    <row r="28" spans="1:40" x14ac:dyDescent="0.2">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198"/>
      <c r="R28" s="173" t="s">
        <v>38</v>
      </c>
      <c r="S28" s="174">
        <f>+E151</f>
        <v>0.30651251028118742</v>
      </c>
      <c r="T28" s="167"/>
      <c r="U28" s="167"/>
      <c r="V28" s="167"/>
      <c r="W28" s="167"/>
      <c r="X28" s="167"/>
      <c r="Y28" s="130"/>
      <c r="Z28" s="130"/>
      <c r="AA28" s="130"/>
      <c r="AB28" s="130"/>
      <c r="AC28" s="130"/>
      <c r="AD28" s="130"/>
      <c r="AE28" s="10"/>
      <c r="AF28" s="10"/>
      <c r="AG28" s="10"/>
      <c r="AH28" s="10"/>
      <c r="AI28" s="10"/>
      <c r="AJ28" s="10"/>
      <c r="AK28" s="10"/>
      <c r="AL28" s="10"/>
      <c r="AM28" s="1"/>
      <c r="AN28" s="1"/>
    </row>
    <row r="29" spans="1:40" x14ac:dyDescent="0.2">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166"/>
      <c r="R29" s="173" t="s">
        <v>39</v>
      </c>
      <c r="S29" s="174">
        <f>+F151</f>
        <v>0.25315091842261417</v>
      </c>
      <c r="T29" s="167"/>
      <c r="U29" s="167"/>
      <c r="V29" s="167"/>
      <c r="W29" s="167"/>
      <c r="X29" s="167"/>
      <c r="Y29" s="167"/>
      <c r="Z29" s="167"/>
      <c r="AA29" s="167"/>
      <c r="AB29" s="167"/>
      <c r="AC29" s="167"/>
      <c r="AD29" s="167"/>
      <c r="AE29" s="167"/>
      <c r="AF29" s="10"/>
      <c r="AG29" s="10"/>
      <c r="AH29" s="10"/>
      <c r="AI29" s="10"/>
      <c r="AJ29" s="10"/>
      <c r="AK29" s="10"/>
      <c r="AL29" s="10"/>
      <c r="AM29" s="1"/>
      <c r="AN29" s="1"/>
    </row>
    <row r="30" spans="1:40" x14ac:dyDescent="0.2">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166"/>
      <c r="R30" s="173" t="s">
        <v>70</v>
      </c>
      <c r="S30" s="174">
        <f>+G151</f>
        <v>0.19984183673511313</v>
      </c>
      <c r="T30" s="167"/>
      <c r="U30" s="167"/>
      <c r="V30" s="167"/>
      <c r="W30" s="167"/>
      <c r="X30" s="167"/>
      <c r="Y30" s="167"/>
      <c r="Z30" s="167"/>
      <c r="AA30" s="167"/>
      <c r="AB30" s="167"/>
      <c r="AC30" s="167"/>
      <c r="AD30" s="167"/>
      <c r="AE30" s="167"/>
      <c r="AF30" s="10"/>
      <c r="AG30" s="10"/>
      <c r="AH30" s="10"/>
      <c r="AI30" s="10"/>
      <c r="AJ30" s="10"/>
      <c r="AK30" s="10"/>
      <c r="AL30" s="10"/>
      <c r="AM30" s="1"/>
      <c r="AN30" s="1"/>
    </row>
    <row r="31" spans="1:40" x14ac:dyDescent="0.2">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166"/>
      <c r="R31" s="173" t="s">
        <v>44</v>
      </c>
      <c r="S31" s="174">
        <f>SUM(H151:P151)</f>
        <v>2.0298262702222708E-2</v>
      </c>
      <c r="T31" s="167"/>
      <c r="U31" s="167"/>
      <c r="V31" s="167"/>
      <c r="W31" s="167"/>
      <c r="X31" s="167"/>
      <c r="Y31" s="167"/>
      <c r="Z31" s="167"/>
      <c r="AA31" s="167"/>
      <c r="AB31" s="167"/>
      <c r="AC31" s="167"/>
      <c r="AD31" s="167"/>
      <c r="AE31" s="167"/>
      <c r="AF31" s="10"/>
      <c r="AG31" s="10"/>
      <c r="AH31" s="10"/>
      <c r="AI31" s="10"/>
      <c r="AJ31" s="10"/>
      <c r="AK31" s="10"/>
      <c r="AL31" s="10"/>
      <c r="AM31" s="1"/>
      <c r="AN31" s="1"/>
    </row>
    <row r="32" spans="1:40" x14ac:dyDescent="0.2">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166"/>
      <c r="R32" s="200"/>
      <c r="S32" s="200"/>
      <c r="T32" s="167"/>
      <c r="U32" s="167"/>
      <c r="V32" s="167"/>
      <c r="W32" s="167"/>
      <c r="X32" s="167"/>
      <c r="Y32" s="167"/>
      <c r="Z32" s="167"/>
      <c r="AA32" s="167"/>
      <c r="AB32" s="167"/>
      <c r="AC32" s="167"/>
      <c r="AD32" s="167"/>
      <c r="AE32" s="167"/>
      <c r="AF32" s="10"/>
      <c r="AG32" s="10"/>
      <c r="AH32" s="10"/>
      <c r="AI32" s="10"/>
      <c r="AJ32" s="10"/>
      <c r="AK32" s="10"/>
      <c r="AL32" s="10"/>
      <c r="AM32" s="1"/>
      <c r="AN32" s="1"/>
    </row>
    <row r="33" spans="1:40" x14ac:dyDescent="0.2">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166"/>
      <c r="R33" s="200"/>
      <c r="S33" s="200"/>
      <c r="T33" s="167"/>
      <c r="U33" s="167"/>
      <c r="V33" s="167"/>
      <c r="W33" s="167"/>
      <c r="X33" s="167"/>
      <c r="Y33" s="167"/>
      <c r="Z33" s="167"/>
      <c r="AA33" s="167"/>
      <c r="AB33" s="167"/>
      <c r="AC33" s="167"/>
      <c r="AD33" s="167"/>
      <c r="AE33" s="167"/>
      <c r="AF33" s="10"/>
      <c r="AG33" s="10"/>
      <c r="AH33" s="10"/>
      <c r="AI33" s="10"/>
      <c r="AJ33" s="10"/>
      <c r="AK33" s="10"/>
      <c r="AL33" s="10"/>
      <c r="AM33" s="1"/>
      <c r="AN33" s="1"/>
    </row>
    <row r="34" spans="1:40" x14ac:dyDescent="0.2">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166"/>
      <c r="R34" s="200"/>
      <c r="S34" s="200"/>
      <c r="T34" s="167"/>
      <c r="U34" s="167"/>
      <c r="V34" s="167"/>
      <c r="W34" s="167"/>
      <c r="X34" s="167"/>
      <c r="Y34" s="167"/>
      <c r="Z34" s="167"/>
      <c r="AA34" s="167"/>
      <c r="AB34" s="167"/>
      <c r="AC34" s="167"/>
      <c r="AD34" s="167"/>
      <c r="AE34" s="167"/>
      <c r="AF34" s="10"/>
      <c r="AG34" s="10"/>
      <c r="AH34" s="10"/>
      <c r="AI34" s="10"/>
      <c r="AJ34" s="10"/>
      <c r="AK34" s="10"/>
      <c r="AL34" s="10"/>
      <c r="AM34" s="1"/>
      <c r="AN34" s="1"/>
    </row>
    <row r="35" spans="1:40" x14ac:dyDescent="0.2">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166"/>
      <c r="R35" s="167"/>
      <c r="S35" s="167"/>
      <c r="T35" s="167"/>
      <c r="U35" s="167"/>
      <c r="V35" s="167"/>
      <c r="W35" s="167"/>
      <c r="X35" s="167"/>
      <c r="Y35" s="167"/>
      <c r="Z35" s="167"/>
      <c r="AA35" s="167"/>
      <c r="AB35" s="167"/>
      <c r="AC35" s="167"/>
      <c r="AD35" s="167"/>
      <c r="AE35" s="167"/>
      <c r="AF35" s="10"/>
      <c r="AG35" s="10"/>
      <c r="AH35" s="10"/>
      <c r="AI35" s="10"/>
      <c r="AJ35" s="10"/>
      <c r="AK35" s="10"/>
      <c r="AL35" s="10"/>
      <c r="AM35" s="1"/>
      <c r="AN35" s="1"/>
    </row>
    <row r="36" spans="1:40" x14ac:dyDescent="0.2">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166"/>
      <c r="R36" s="167"/>
      <c r="S36" s="167"/>
      <c r="T36" s="167"/>
      <c r="U36" s="167"/>
      <c r="V36" s="167"/>
      <c r="W36" s="167"/>
      <c r="X36" s="167"/>
      <c r="Y36" s="167"/>
      <c r="Z36" s="167"/>
      <c r="AA36" s="167"/>
      <c r="AB36" s="167"/>
      <c r="AC36" s="167"/>
      <c r="AD36" s="167"/>
      <c r="AE36" s="167"/>
      <c r="AF36" s="10"/>
      <c r="AG36" s="10"/>
      <c r="AH36" s="10"/>
      <c r="AI36" s="10"/>
      <c r="AJ36" s="10"/>
      <c r="AK36" s="10"/>
      <c r="AL36" s="10"/>
      <c r="AM36" s="1"/>
      <c r="AN36" s="1"/>
    </row>
    <row r="37" spans="1:40" ht="13.5" thickBot="1" x14ac:dyDescent="0.25">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166"/>
      <c r="R37" s="167"/>
      <c r="S37" s="167"/>
      <c r="T37" s="167"/>
      <c r="U37" s="167"/>
      <c r="V37" s="167"/>
      <c r="W37" s="167"/>
      <c r="X37" s="167"/>
      <c r="Y37" s="167"/>
      <c r="Z37" s="167"/>
      <c r="AA37" s="167"/>
      <c r="AB37" s="167"/>
      <c r="AC37" s="167"/>
      <c r="AD37" s="167"/>
      <c r="AE37" s="167"/>
      <c r="AF37" s="10"/>
      <c r="AG37" s="10"/>
      <c r="AH37" s="10"/>
      <c r="AI37" s="10"/>
      <c r="AJ37" s="10"/>
      <c r="AK37" s="10"/>
      <c r="AL37" s="10"/>
      <c r="AM37" s="1"/>
      <c r="AN37" s="1"/>
    </row>
    <row r="38" spans="1:40" x14ac:dyDescent="0.2">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166"/>
      <c r="R38" s="167"/>
      <c r="S38" s="167"/>
      <c r="T38" s="167"/>
      <c r="U38" s="167"/>
      <c r="V38" s="167"/>
      <c r="W38" s="167"/>
      <c r="X38" s="167"/>
      <c r="Y38" s="167"/>
      <c r="Z38" s="167"/>
      <c r="AA38" s="167"/>
      <c r="AB38" s="167"/>
      <c r="AC38" s="167"/>
      <c r="AD38" s="167"/>
      <c r="AE38" s="167"/>
      <c r="AF38" s="10"/>
      <c r="AG38" s="10"/>
      <c r="AH38" s="10"/>
      <c r="AI38" s="10"/>
      <c r="AJ38" s="10"/>
      <c r="AK38" s="10"/>
      <c r="AL38" s="10"/>
      <c r="AM38" s="1"/>
      <c r="AN38" s="1"/>
    </row>
    <row r="39" spans="1:40" x14ac:dyDescent="0.2">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166"/>
      <c r="R39" s="167"/>
      <c r="S39" s="167"/>
      <c r="T39" s="167"/>
      <c r="U39" s="167"/>
      <c r="V39" s="167"/>
      <c r="W39" s="167"/>
      <c r="X39" s="167"/>
      <c r="Y39" s="167"/>
      <c r="Z39" s="167"/>
      <c r="AA39" s="167"/>
      <c r="AB39" s="167"/>
      <c r="AC39" s="167"/>
      <c r="AD39" s="167"/>
      <c r="AE39" s="167"/>
      <c r="AF39" s="10"/>
      <c r="AG39" s="10"/>
      <c r="AH39" s="10"/>
      <c r="AI39" s="10"/>
      <c r="AJ39" s="10"/>
      <c r="AK39" s="10"/>
      <c r="AL39" s="10"/>
      <c r="AM39" s="1"/>
      <c r="AN39" s="1"/>
    </row>
    <row r="40" spans="1:40" x14ac:dyDescent="0.2">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198"/>
      <c r="R40" s="130"/>
      <c r="S40" s="130"/>
      <c r="T40" s="130"/>
      <c r="U40" s="130"/>
      <c r="V40" s="130"/>
      <c r="W40" s="130"/>
      <c r="X40" s="130"/>
      <c r="Y40" s="130"/>
      <c r="Z40" s="130"/>
      <c r="AA40" s="130"/>
      <c r="AB40" s="130"/>
      <c r="AC40" s="130"/>
      <c r="AD40" s="130"/>
      <c r="AE40" s="10"/>
      <c r="AF40" s="10"/>
      <c r="AG40" s="10"/>
      <c r="AH40" s="10"/>
      <c r="AI40" s="10"/>
      <c r="AJ40" s="10"/>
      <c r="AK40" s="10"/>
      <c r="AL40" s="10"/>
      <c r="AM40" s="1"/>
      <c r="AN40" s="1"/>
    </row>
    <row r="41" spans="1:40" x14ac:dyDescent="0.2">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198"/>
      <c r="R41" s="130"/>
      <c r="S41" s="130"/>
      <c r="T41" s="130"/>
      <c r="U41" s="130"/>
      <c r="V41" s="130"/>
      <c r="W41" s="130"/>
      <c r="X41" s="130"/>
      <c r="Y41" s="130"/>
      <c r="Z41" s="130"/>
      <c r="AA41" s="130"/>
      <c r="AB41" s="130"/>
      <c r="AC41" s="130"/>
      <c r="AD41" s="130"/>
      <c r="AE41" s="10"/>
      <c r="AF41" s="10"/>
      <c r="AG41" s="10"/>
      <c r="AH41" s="10"/>
      <c r="AI41" s="10"/>
      <c r="AJ41" s="10"/>
      <c r="AK41" s="10"/>
      <c r="AL41" s="10"/>
      <c r="AM41" s="1"/>
      <c r="AN41" s="1"/>
    </row>
    <row r="42" spans="1:40" x14ac:dyDescent="0.2">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198"/>
      <c r="R42" s="130"/>
      <c r="S42" s="130"/>
      <c r="T42" s="130"/>
      <c r="U42" s="130"/>
      <c r="V42" s="130"/>
      <c r="W42" s="130"/>
      <c r="X42" s="130"/>
      <c r="Y42" s="130"/>
      <c r="Z42" s="130"/>
      <c r="AA42" s="130"/>
      <c r="AB42" s="130"/>
      <c r="AC42" s="130"/>
      <c r="AD42" s="130"/>
      <c r="AE42" s="10"/>
      <c r="AF42" s="10"/>
      <c r="AG42" s="10"/>
      <c r="AH42" s="10"/>
      <c r="AI42" s="10"/>
      <c r="AJ42" s="10"/>
      <c r="AK42" s="10"/>
      <c r="AL42" s="10"/>
      <c r="AM42" s="1"/>
      <c r="AN42" s="1"/>
    </row>
    <row r="43" spans="1:40" x14ac:dyDescent="0.2">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198"/>
      <c r="R43" s="130"/>
      <c r="S43" s="130"/>
      <c r="T43" s="130"/>
      <c r="U43" s="130"/>
      <c r="V43" s="130"/>
      <c r="W43" s="130"/>
      <c r="X43" s="130"/>
      <c r="Y43" s="130"/>
      <c r="Z43" s="130"/>
      <c r="AA43" s="130"/>
      <c r="AB43" s="130"/>
      <c r="AC43" s="130"/>
      <c r="AD43" s="130"/>
      <c r="AE43" s="10"/>
      <c r="AF43" s="10"/>
      <c r="AG43" s="10"/>
      <c r="AH43" s="10"/>
      <c r="AI43" s="10"/>
      <c r="AJ43" s="10"/>
      <c r="AK43" s="10"/>
      <c r="AL43" s="10"/>
      <c r="AM43" s="1"/>
      <c r="AN43" s="1"/>
    </row>
    <row r="44" spans="1:40" x14ac:dyDescent="0.2">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62">
        <v>0.23688137184430536</v>
      </c>
      <c r="E47" s="33">
        <v>0.36994728151131701</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64">
        <v>0.24235289016866607</v>
      </c>
      <c r="E61" s="65">
        <v>0.36676976328405703</v>
      </c>
      <c r="F61" s="65">
        <v>0.378211403521516</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1.5128410486632001E-4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1.51778425151517E-4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6">
        <v>0.21779413514739021</v>
      </c>
      <c r="E74" s="66">
        <v>0.37096872399759162</v>
      </c>
      <c r="F74" s="66">
        <v>0.38670842540647332</v>
      </c>
      <c r="G74" s="66">
        <v>1.15197550324321E-2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62">
        <v>0.23518321511614401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62">
        <v>0.23645024165253334</v>
      </c>
      <c r="E136" s="33">
        <v>0.30739939435299457</v>
      </c>
      <c r="F136" s="33">
        <v>0.27607923622565017</v>
      </c>
      <c r="G136" s="33">
        <v>0.16013568762543157</v>
      </c>
      <c r="H136" s="99"/>
      <c r="I136" s="99">
        <v>3.2520881297228732E-4</v>
      </c>
      <c r="J136" s="99">
        <v>8.3412873729750234E-3</v>
      </c>
      <c r="K136" s="99">
        <v>1.0077975497412475E-2</v>
      </c>
      <c r="L136" s="99">
        <v>1.1659015761434775E-5</v>
      </c>
      <c r="M136" s="99"/>
      <c r="N136" s="99"/>
      <c r="O136" s="99"/>
      <c r="P136" s="68">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62">
        <v>0.23708616773627877</v>
      </c>
      <c r="E137" s="33">
        <v>0.30187977972935348</v>
      </c>
      <c r="F137" s="33">
        <v>0.28126319343123846</v>
      </c>
      <c r="G137" s="33">
        <v>0.16019986131704764</v>
      </c>
      <c r="H137" s="99"/>
      <c r="I137" s="99">
        <v>3.1565375101874128E-4</v>
      </c>
      <c r="J137" s="99">
        <v>8.3946374374343023E-3</v>
      </c>
      <c r="K137" s="99">
        <v>1.0138758163402262E-2</v>
      </c>
      <c r="L137" s="99">
        <v>1.1397961532732736E-5</v>
      </c>
      <c r="M137" s="99"/>
      <c r="N137" s="99"/>
      <c r="O137" s="99"/>
      <c r="P137" s="68">
        <v>7.1055047269362437E-4</v>
      </c>
      <c r="Q137" s="112"/>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62">
        <v>0.23557574350184399</v>
      </c>
      <c r="E138" s="33">
        <v>0.30298539106930217</v>
      </c>
      <c r="F138" s="33">
        <v>0.27992886629176111</v>
      </c>
      <c r="G138" s="33">
        <v>0.16206097844359735</v>
      </c>
      <c r="H138" s="99"/>
      <c r="I138" s="99">
        <v>3.1310984591957338E-4</v>
      </c>
      <c r="J138" s="99">
        <v>8.3599435260022781E-3</v>
      </c>
      <c r="K138" s="99">
        <v>1.0268013713737255E-2</v>
      </c>
      <c r="L138" s="99">
        <v>9.9850143195595441E-6</v>
      </c>
      <c r="M138" s="99"/>
      <c r="N138" s="99"/>
      <c r="O138" s="99"/>
      <c r="P138" s="68">
        <v>4.9796859351671082E-4</v>
      </c>
      <c r="Q138" s="112"/>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62">
        <v>0.23401829229050358</v>
      </c>
      <c r="E139" s="33">
        <v>0.30778313000049107</v>
      </c>
      <c r="F139" s="33">
        <v>0.27449151614464401</v>
      </c>
      <c r="G139" s="33">
        <v>0.1640795687944534</v>
      </c>
      <c r="H139" s="99"/>
      <c r="I139" s="99">
        <v>3.1143695000970031E-4</v>
      </c>
      <c r="J139" s="99">
        <v>8.1678270066574514E-3</v>
      </c>
      <c r="K139" s="99">
        <v>1.0444110491479724E-2</v>
      </c>
      <c r="L139" s="99">
        <v>9.4940799353281957E-6</v>
      </c>
      <c r="M139" s="99"/>
      <c r="N139" s="99"/>
      <c r="O139" s="99"/>
      <c r="P139" s="68">
        <v>6.946242418257334E-4</v>
      </c>
      <c r="Q139" s="112"/>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62">
        <v>0.23208825634378086</v>
      </c>
      <c r="E140" s="33">
        <v>0.30613074606492935</v>
      </c>
      <c r="F140" s="33">
        <v>0.27394994492892022</v>
      </c>
      <c r="G140" s="33">
        <v>0.16806762495833713</v>
      </c>
      <c r="H140" s="99"/>
      <c r="I140" s="99">
        <v>3.0239758194034464E-4</v>
      </c>
      <c r="J140" s="99">
        <v>8.1625549898267282E-3</v>
      </c>
      <c r="K140" s="99">
        <v>1.0619258012319558E-2</v>
      </c>
      <c r="L140" s="99">
        <v>9.1081264221959895E-6</v>
      </c>
      <c r="M140" s="99"/>
      <c r="N140" s="99"/>
      <c r="O140" s="99"/>
      <c r="P140" s="68">
        <v>6.7010899352361612E-4</v>
      </c>
      <c r="Q140" s="112"/>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62">
        <v>0.23205611743640964</v>
      </c>
      <c r="E141" s="33">
        <v>0.30519625904669651</v>
      </c>
      <c r="F141" s="33">
        <v>0.27112783195478912</v>
      </c>
      <c r="G141" s="33">
        <v>0.17166224265222541</v>
      </c>
      <c r="H141" s="99"/>
      <c r="I141" s="99">
        <v>2.9882487051052981E-4</v>
      </c>
      <c r="J141" s="99">
        <v>8.0749373255907322E-3</v>
      </c>
      <c r="K141" s="99">
        <v>1.0898030492762643E-2</v>
      </c>
      <c r="L141" s="99">
        <v>9.2145183794744133E-6</v>
      </c>
      <c r="M141" s="99"/>
      <c r="N141" s="99"/>
      <c r="O141" s="99"/>
      <c r="P141" s="68">
        <v>6.7654170263596396E-4</v>
      </c>
      <c r="Q141" s="112"/>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8</v>
      </c>
      <c r="D142" s="62">
        <v>0.23015662466160672</v>
      </c>
      <c r="E142" s="33">
        <v>0.31098625382392936</v>
      </c>
      <c r="F142" s="33">
        <v>0.26542261603649658</v>
      </c>
      <c r="G142" s="33">
        <v>0.17341997676315832</v>
      </c>
      <c r="H142" s="99"/>
      <c r="I142" s="99">
        <v>2.870276451249202E-4</v>
      </c>
      <c r="J142" s="99">
        <v>8.0588621668609868E-3</v>
      </c>
      <c r="K142" s="99">
        <v>1.1002307912554965E-2</v>
      </c>
      <c r="L142" s="99">
        <v>8.7489290408498083E-6</v>
      </c>
      <c r="M142" s="99"/>
      <c r="N142" s="99"/>
      <c r="O142" s="99"/>
      <c r="P142" s="68">
        <v>6.5758206122728093E-4</v>
      </c>
      <c r="Q142" s="112"/>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9</v>
      </c>
      <c r="D143" s="62">
        <v>0.23435926151945799</v>
      </c>
      <c r="E143" s="33">
        <v>0.30283434775357204</v>
      </c>
      <c r="F143" s="33">
        <v>0.26276494615924262</v>
      </c>
      <c r="G143" s="33">
        <v>0.17947945182880323</v>
      </c>
      <c r="H143" s="99"/>
      <c r="I143" s="99">
        <v>2.904340838762207E-4</v>
      </c>
      <c r="J143" s="99">
        <v>8.1119551368265229E-3</v>
      </c>
      <c r="K143" s="99">
        <v>1.1491218875559778E-2</v>
      </c>
      <c r="L143" s="99">
        <v>9.5765186980521641E-6</v>
      </c>
      <c r="M143" s="99"/>
      <c r="N143" s="99"/>
      <c r="O143" s="99"/>
      <c r="P143" s="68">
        <v>6.5880815396305919E-4</v>
      </c>
      <c r="Q143" s="112"/>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50"/>
      <c r="C144" s="43" t="s">
        <v>10</v>
      </c>
      <c r="D144" s="62">
        <v>0.23584258135633532</v>
      </c>
      <c r="E144" s="33">
        <v>0.30217568437249354</v>
      </c>
      <c r="F144" s="33">
        <v>0.2553545475141718</v>
      </c>
      <c r="G144" s="33">
        <v>0.1857809088059186</v>
      </c>
      <c r="H144" s="99"/>
      <c r="I144" s="99">
        <v>2.8542499156225391E-4</v>
      </c>
      <c r="J144" s="99">
        <v>8.1130634284022826E-3</v>
      </c>
      <c r="K144" s="99">
        <v>1.1697318295966638E-2</v>
      </c>
      <c r="L144" s="99">
        <v>1.8301187379403141E-5</v>
      </c>
      <c r="M144" s="99"/>
      <c r="N144" s="99"/>
      <c r="O144" s="99"/>
      <c r="P144" s="68">
        <v>7.3217004777018416E-4</v>
      </c>
      <c r="Q144" s="112"/>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51"/>
      <c r="C145" s="45" t="s">
        <v>11</v>
      </c>
      <c r="D145" s="64">
        <v>0.23033444319955063</v>
      </c>
      <c r="E145" s="65">
        <v>0.3055206942707368</v>
      </c>
      <c r="F145" s="65">
        <v>0.25362901983213254</v>
      </c>
      <c r="G145" s="65">
        <v>0.18988807451863085</v>
      </c>
      <c r="H145" s="101"/>
      <c r="I145" s="101">
        <v>2.7323529914255609E-4</v>
      </c>
      <c r="J145" s="101">
        <v>7.919193244936824E-3</v>
      </c>
      <c r="K145" s="101">
        <v>1.1656788681695765E-2</v>
      </c>
      <c r="L145" s="101">
        <v>1.7404030741585751E-5</v>
      </c>
      <c r="M145" s="101"/>
      <c r="N145" s="101"/>
      <c r="O145" s="101"/>
      <c r="P145" s="69">
        <v>7.6114692243247034E-4</v>
      </c>
      <c r="Q145" s="112"/>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x14ac:dyDescent="0.2">
      <c r="A146" s="1"/>
      <c r="B146" s="52">
        <v>2020</v>
      </c>
      <c r="C146" s="41" t="s">
        <v>1</v>
      </c>
      <c r="D146" s="86">
        <v>0.22943261019381714</v>
      </c>
      <c r="E146" s="66">
        <v>0.30751377581518602</v>
      </c>
      <c r="F146" s="66">
        <v>0.24973207829575908</v>
      </c>
      <c r="G146" s="66">
        <v>0.1926358554005865</v>
      </c>
      <c r="H146" s="102"/>
      <c r="I146" s="102">
        <v>2.6729151853069398E-4</v>
      </c>
      <c r="J146" s="102">
        <v>7.7821436721360986E-3</v>
      </c>
      <c r="K146" s="102">
        <v>1.1849175735870875E-2</v>
      </c>
      <c r="L146" s="102">
        <v>9.8433691884058077E-6</v>
      </c>
      <c r="M146" s="102"/>
      <c r="N146" s="102"/>
      <c r="O146" s="102"/>
      <c r="P146" s="122">
        <v>7.772260289251805E-4</v>
      </c>
      <c r="Q146" s="112"/>
      <c r="R146" s="10"/>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0"/>
      <c r="C147" s="43" t="s">
        <v>33</v>
      </c>
      <c r="D147" s="62">
        <v>0.22940736348754895</v>
      </c>
      <c r="E147" s="33">
        <v>0.30853804860337686</v>
      </c>
      <c r="F147" s="33">
        <v>0.24706468189669359</v>
      </c>
      <c r="G147" s="33">
        <v>0.19422696772707596</v>
      </c>
      <c r="H147" s="99"/>
      <c r="I147" s="99">
        <v>2.6008702853401737E-4</v>
      </c>
      <c r="J147" s="99">
        <v>7.6865256803505116E-3</v>
      </c>
      <c r="K147" s="99">
        <v>1.1915078833683805E-2</v>
      </c>
      <c r="L147" s="99">
        <v>8.0737440517895737E-6</v>
      </c>
      <c r="M147" s="99"/>
      <c r="N147" s="99"/>
      <c r="O147" s="99"/>
      <c r="P147" s="68">
        <v>8.9317299868454209E-4</v>
      </c>
      <c r="Q147" s="112"/>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2</v>
      </c>
      <c r="D148" s="62">
        <v>0.22754051247819165</v>
      </c>
      <c r="E148" s="33">
        <v>0.30929778586430784</v>
      </c>
      <c r="F148" s="33">
        <v>0.2460510044804915</v>
      </c>
      <c r="G148" s="33">
        <v>0.19597866289596677</v>
      </c>
      <c r="H148" s="99"/>
      <c r="I148" s="99">
        <v>2.7046601172716408E-4</v>
      </c>
      <c r="J148" s="99">
        <v>7.8185668781105364E-3</v>
      </c>
      <c r="K148" s="99">
        <v>1.2111023956466436E-2</v>
      </c>
      <c r="L148" s="99">
        <v>8.6387651506885236E-6</v>
      </c>
      <c r="M148" s="99"/>
      <c r="N148" s="99"/>
      <c r="O148" s="99"/>
      <c r="P148" s="68">
        <v>9.2333866958737665E-4</v>
      </c>
      <c r="Q148" s="112"/>
      <c r="R148" s="10"/>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88"/>
      <c r="C149" s="43" t="s">
        <v>3</v>
      </c>
      <c r="D149" s="62">
        <v>0.22821012622399092</v>
      </c>
      <c r="E149" s="33">
        <v>0.31111704937430174</v>
      </c>
      <c r="F149" s="33">
        <v>0.24405180659189141</v>
      </c>
      <c r="G149" s="33">
        <v>0.19625691294195136</v>
      </c>
      <c r="H149" s="99"/>
      <c r="I149" s="99">
        <v>2.6093282003391882E-4</v>
      </c>
      <c r="J149" s="99">
        <v>7.2506275767270124E-3</v>
      </c>
      <c r="K149" s="99">
        <v>1.2125812861431313E-2</v>
      </c>
      <c r="L149" s="99">
        <v>7.2755370425336532E-6</v>
      </c>
      <c r="M149" s="99"/>
      <c r="N149" s="99"/>
      <c r="O149" s="99"/>
      <c r="P149" s="68">
        <v>7.1945607262975436E-4</v>
      </c>
      <c r="Q149" s="112"/>
      <c r="R149" s="10"/>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50"/>
      <c r="C150" s="43" t="s">
        <v>4</v>
      </c>
      <c r="D150" s="62">
        <v>0.22502332086171956</v>
      </c>
      <c r="E150" s="33">
        <v>0.31047133092183715</v>
      </c>
      <c r="F150" s="33">
        <v>0.24505207411240437</v>
      </c>
      <c r="G150" s="33">
        <v>0.1991075020805004</v>
      </c>
      <c r="H150" s="99"/>
      <c r="I150" s="99">
        <v>2.5808765413769551E-4</v>
      </c>
      <c r="J150" s="99">
        <v>7.3500315879907246E-3</v>
      </c>
      <c r="K150" s="99">
        <v>1.2117488689511482E-2</v>
      </c>
      <c r="L150" s="99">
        <v>8.9038584145706873E-6</v>
      </c>
      <c r="M150" s="99"/>
      <c r="N150" s="99"/>
      <c r="O150" s="99"/>
      <c r="P150" s="68">
        <v>6.1126023348401562E-4</v>
      </c>
      <c r="Q150" s="112"/>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ht="13.5" thickBot="1" x14ac:dyDescent="0.25">
      <c r="A151" s="1"/>
      <c r="B151" s="51"/>
      <c r="C151" s="45" t="s">
        <v>5</v>
      </c>
      <c r="D151" s="64">
        <v>0.22019647185886251</v>
      </c>
      <c r="E151" s="65">
        <v>0.30651251028118742</v>
      </c>
      <c r="F151" s="65">
        <v>0.25315091842261417</v>
      </c>
      <c r="G151" s="65">
        <v>0.19984183673511313</v>
      </c>
      <c r="H151" s="101"/>
      <c r="I151" s="101">
        <v>2.5088192845616563E-4</v>
      </c>
      <c r="J151" s="101">
        <v>7.4581699786286067E-3</v>
      </c>
      <c r="K151" s="101">
        <v>1.1971620512362858E-2</v>
      </c>
      <c r="L151" s="101">
        <v>9.6556261361282224E-6</v>
      </c>
      <c r="M151" s="101"/>
      <c r="N151" s="101"/>
      <c r="O151" s="101"/>
      <c r="P151" s="69">
        <v>6.0793465663894967E-4</v>
      </c>
      <c r="Q151" s="112"/>
      <c r="R151" s="10"/>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x14ac:dyDescent="0.2">
      <c r="A152" s="1"/>
      <c r="B152" s="61" t="s">
        <v>27</v>
      </c>
      <c r="C152" s="27"/>
      <c r="D152" s="95"/>
      <c r="E152" s="95"/>
      <c r="F152" s="95"/>
      <c r="G152" s="95"/>
      <c r="H152" s="136"/>
      <c r="I152" s="136"/>
      <c r="J152" s="136"/>
      <c r="K152" s="136"/>
      <c r="L152" s="136"/>
      <c r="M152" s="136"/>
      <c r="N152" s="136"/>
      <c r="O152" s="136"/>
      <c r="P152" s="136"/>
      <c r="Q152" s="10"/>
      <c r="R152" s="10"/>
      <c r="S152" s="10"/>
      <c r="T152" s="1"/>
      <c r="U152" s="1"/>
      <c r="V152" s="1"/>
      <c r="W152" s="1"/>
      <c r="X152" s="1"/>
      <c r="Y152" s="1"/>
      <c r="Z152" s="1"/>
      <c r="AA152" s="1"/>
      <c r="AB152" s="1"/>
      <c r="AC152" s="1"/>
      <c r="AD152" s="1"/>
      <c r="AE152" s="1"/>
      <c r="AF152" s="1"/>
      <c r="AG152" s="1"/>
      <c r="AH152" s="1"/>
      <c r="AI152" s="1"/>
      <c r="AJ152" s="1"/>
      <c r="AK152" s="1"/>
      <c r="AL152" s="4"/>
      <c r="AM152" s="1"/>
      <c r="AN152" s="1"/>
    </row>
    <row r="153" spans="1:40" x14ac:dyDescent="0.2">
      <c r="A153" s="1"/>
      <c r="B153" s="10"/>
      <c r="C153" s="10"/>
      <c r="D153" s="111"/>
      <c r="E153" s="111"/>
      <c r="F153" s="111"/>
      <c r="G153" s="111"/>
      <c r="H153" s="137"/>
      <c r="I153" s="137"/>
      <c r="J153" s="137"/>
      <c r="K153" s="137"/>
      <c r="L153" s="137"/>
      <c r="M153" s="137"/>
      <c r="N153" s="137"/>
      <c r="O153" s="137"/>
      <c r="P153" s="137"/>
      <c r="Q153" s="10"/>
      <c r="R153" s="10"/>
      <c r="S153" s="10"/>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0"/>
      <c r="S154" s="10"/>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0"/>
      <c r="S155" s="10"/>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0"/>
      <c r="S156" s="10"/>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0"/>
      <c r="S157" s="10"/>
      <c r="T157" s="1"/>
      <c r="U157" s="1"/>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0"/>
      <c r="S158" s="10"/>
      <c r="T158" s="1"/>
      <c r="U158" s="1"/>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0"/>
      <c r="S159" s="10"/>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0"/>
      <c r="S160" s="10"/>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row r="173" spans="1:40" x14ac:dyDescent="0.2"/>
    <row r="174" spans="1:40"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sheetData>
  <phoneticPr fontId="0" type="noConversion"/>
  <hyperlinks>
    <hyperlink ref="B4" location="ÍNDICE!A1" display="&lt;&lt; VOLVER"/>
    <hyperlink ref="B152"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showGridLines="0" topLeftCell="C142" zoomScale="115" zoomScaleNormal="115" zoomScaleSheetLayoutView="100" zoomScalePageLayoutView="82" workbookViewId="0">
      <selection activeCell="K147" sqref="K147:K152"/>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87" t="s">
        <v>68</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+D38</f>
        <v>4465518</v>
      </c>
      <c r="E16" s="34">
        <f>+E38</f>
        <v>7229289</v>
      </c>
      <c r="F16" s="34">
        <f>+F38</f>
        <v>8129251</v>
      </c>
      <c r="G16" s="34">
        <f>+G38</f>
        <v>27557</v>
      </c>
      <c r="H16" s="34">
        <f>+H38</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1">+D50</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5802164</v>
      </c>
      <c r="E18" s="34">
        <f t="shared" ref="E18:M18" si="2">+E62</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5154169</v>
      </c>
      <c r="E19" s="34">
        <f t="shared" ref="E19:N19" si="3">+E74</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5380411</v>
      </c>
      <c r="E20" s="34">
        <f t="shared" ref="E20:O20" si="4">+E86</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5384385</v>
      </c>
      <c r="E21" s="34">
        <f t="shared" ref="E21:P21" si="5">+E98</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5941185</v>
      </c>
      <c r="E22" s="34">
        <f t="shared" ref="E22:P22" si="6">+E110</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5712073</v>
      </c>
      <c r="E23" s="34">
        <f t="shared" ref="E23:P23" si="7">+E122</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5"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6043996</v>
      </c>
      <c r="E24" s="34">
        <f t="shared" ref="E24:P24" si="9">+E134</f>
        <v>7824690</v>
      </c>
      <c r="F24" s="34">
        <f t="shared" si="9"/>
        <v>7072696</v>
      </c>
      <c r="G24" s="34">
        <f t="shared" si="9"/>
        <v>3740878</v>
      </c>
      <c r="H24" s="34">
        <f t="shared" si="9"/>
        <v>0</v>
      </c>
      <c r="I24" s="34">
        <f t="shared" si="9"/>
        <v>8744</v>
      </c>
      <c r="J24" s="34">
        <f t="shared" si="9"/>
        <v>217534</v>
      </c>
      <c r="K24" s="34">
        <f t="shared" si="9"/>
        <v>248828</v>
      </c>
      <c r="L24" s="34">
        <f t="shared" si="9"/>
        <v>342</v>
      </c>
      <c r="M24" s="34">
        <f t="shared" si="9"/>
        <v>0</v>
      </c>
      <c r="N24" s="34">
        <f t="shared" si="9"/>
        <v>0</v>
      </c>
      <c r="O24" s="34">
        <f t="shared" si="9"/>
        <v>0</v>
      </c>
      <c r="P24" s="71">
        <f t="shared" si="9"/>
        <v>21273</v>
      </c>
      <c r="Q24" s="124">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2">
        <f>+D146</f>
        <v>5770262</v>
      </c>
      <c r="E25" s="73">
        <f t="shared" ref="E25:P25" si="10">+E146</f>
        <v>7653803</v>
      </c>
      <c r="F25" s="73">
        <f t="shared" si="10"/>
        <v>6353830</v>
      </c>
      <c r="G25" s="73">
        <f t="shared" si="10"/>
        <v>4757013</v>
      </c>
      <c r="H25" s="73">
        <f t="shared" si="10"/>
        <v>0</v>
      </c>
      <c r="I25" s="73">
        <f t="shared" si="10"/>
        <v>6845</v>
      </c>
      <c r="J25" s="73">
        <f t="shared" si="10"/>
        <v>198389</v>
      </c>
      <c r="K25" s="73">
        <f t="shared" si="10"/>
        <v>292022</v>
      </c>
      <c r="L25" s="73">
        <f t="shared" si="10"/>
        <v>436</v>
      </c>
      <c r="M25" s="73">
        <f t="shared" si="10"/>
        <v>0</v>
      </c>
      <c r="N25" s="73">
        <f t="shared" si="10"/>
        <v>0</v>
      </c>
      <c r="O25" s="73">
        <f t="shared" si="10"/>
        <v>0</v>
      </c>
      <c r="P25" s="74">
        <f t="shared" si="10"/>
        <v>19068</v>
      </c>
      <c r="Q25" s="126">
        <f t="shared" si="8"/>
        <v>25051668</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87" t="s">
        <v>68</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3305023</v>
      </c>
      <c r="E27" s="75">
        <v>6269935</v>
      </c>
      <c r="F27" s="75">
        <v>6941276</v>
      </c>
      <c r="G27" s="75">
        <v>13688</v>
      </c>
      <c r="H27" s="75"/>
      <c r="I27" s="75"/>
      <c r="J27" s="75"/>
      <c r="K27" s="75"/>
      <c r="L27" s="75"/>
      <c r="M27" s="66"/>
      <c r="N27" s="33"/>
      <c r="O27" s="33"/>
      <c r="P27" s="63"/>
      <c r="Q27" s="125">
        <f>SUM(D27:P27)</f>
        <v>16529922</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3361051</v>
      </c>
      <c r="E28" s="34">
        <v>6249161</v>
      </c>
      <c r="F28" s="34">
        <v>6960893</v>
      </c>
      <c r="G28" s="34">
        <v>13371</v>
      </c>
      <c r="H28" s="34"/>
      <c r="I28" s="34"/>
      <c r="J28" s="34"/>
      <c r="K28" s="34"/>
      <c r="L28" s="34"/>
      <c r="M28" s="33"/>
      <c r="N28" s="33"/>
      <c r="O28" s="33"/>
      <c r="P28" s="63"/>
      <c r="Q28" s="124">
        <f t="shared" ref="Q28:Q91" si="11">SUM(D28:P28)</f>
        <v>16584476</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3535944</v>
      </c>
      <c r="E29" s="34">
        <v>6402680</v>
      </c>
      <c r="F29" s="34">
        <v>7124043</v>
      </c>
      <c r="G29" s="34">
        <v>15865</v>
      </c>
      <c r="H29" s="34">
        <v>42</v>
      </c>
      <c r="I29" s="34"/>
      <c r="J29" s="34"/>
      <c r="K29" s="34"/>
      <c r="L29" s="34"/>
      <c r="M29" s="99"/>
      <c r="N29" s="99"/>
      <c r="O29" s="99"/>
      <c r="P29" s="68"/>
      <c r="Q29" s="124">
        <f t="shared" si="11"/>
        <v>17078574</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3607440</v>
      </c>
      <c r="E30" s="34">
        <v>6347956</v>
      </c>
      <c r="F30" s="34">
        <v>7151216</v>
      </c>
      <c r="G30" s="34">
        <v>16043</v>
      </c>
      <c r="H30" s="34">
        <v>143</v>
      </c>
      <c r="I30" s="34"/>
      <c r="J30" s="34"/>
      <c r="K30" s="34"/>
      <c r="L30" s="34"/>
      <c r="M30" s="99"/>
      <c r="N30" s="99"/>
      <c r="O30" s="99"/>
      <c r="P30" s="68"/>
      <c r="Q30" s="124">
        <f t="shared" si="11"/>
        <v>17122798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3735938</v>
      </c>
      <c r="E31" s="34">
        <v>6472675</v>
      </c>
      <c r="F31" s="34">
        <v>7231585</v>
      </c>
      <c r="G31" s="34">
        <v>16332</v>
      </c>
      <c r="H31" s="34">
        <v>161</v>
      </c>
      <c r="I31" s="34"/>
      <c r="J31" s="34"/>
      <c r="K31" s="34"/>
      <c r="L31" s="34"/>
      <c r="M31" s="99"/>
      <c r="N31" s="99"/>
      <c r="O31" s="99"/>
      <c r="P31" s="68"/>
      <c r="Q31" s="124">
        <f t="shared" si="11"/>
        <v>17456691</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3747990</v>
      </c>
      <c r="E32" s="34">
        <v>6473179</v>
      </c>
      <c r="F32" s="34">
        <v>7322010</v>
      </c>
      <c r="G32" s="34">
        <v>17294</v>
      </c>
      <c r="H32" s="34">
        <v>162</v>
      </c>
      <c r="I32" s="34"/>
      <c r="J32" s="34"/>
      <c r="K32" s="34"/>
      <c r="L32" s="34"/>
      <c r="M32" s="99"/>
      <c r="N32" s="99"/>
      <c r="O32" s="99"/>
      <c r="P32" s="68"/>
      <c r="Q32" s="124">
        <f t="shared" si="11"/>
        <v>17560635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3808078</v>
      </c>
      <c r="E33" s="34">
        <v>6548220</v>
      </c>
      <c r="F33" s="34">
        <v>7402030</v>
      </c>
      <c r="G33" s="34">
        <v>19625</v>
      </c>
      <c r="H33" s="34">
        <v>186</v>
      </c>
      <c r="I33" s="34"/>
      <c r="J33" s="34"/>
      <c r="K33" s="34"/>
      <c r="L33" s="34"/>
      <c r="M33" s="99"/>
      <c r="N33" s="99"/>
      <c r="O33" s="99"/>
      <c r="P33" s="68"/>
      <c r="Q33" s="124">
        <f t="shared" si="11"/>
        <v>17778139</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3969075</v>
      </c>
      <c r="E34" s="34">
        <v>6609475</v>
      </c>
      <c r="F34" s="34">
        <v>7619231</v>
      </c>
      <c r="G34" s="34">
        <v>21919</v>
      </c>
      <c r="H34" s="34">
        <v>724</v>
      </c>
      <c r="I34" s="34"/>
      <c r="J34" s="34"/>
      <c r="K34" s="34"/>
      <c r="L34" s="34"/>
      <c r="M34" s="99"/>
      <c r="N34" s="99"/>
      <c r="O34" s="99"/>
      <c r="P34" s="68"/>
      <c r="Q34" s="124">
        <f t="shared" si="11"/>
        <v>18220424</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3983174</v>
      </c>
      <c r="E35" s="34">
        <v>6640941</v>
      </c>
      <c r="F35" s="34">
        <v>7662526</v>
      </c>
      <c r="G35" s="34">
        <v>22971</v>
      </c>
      <c r="H35" s="34">
        <v>817</v>
      </c>
      <c r="I35" s="34"/>
      <c r="J35" s="34"/>
      <c r="K35" s="34"/>
      <c r="L35" s="34"/>
      <c r="M35" s="99"/>
      <c r="N35" s="99"/>
      <c r="O35" s="99"/>
      <c r="P35" s="68"/>
      <c r="Q35" s="124">
        <f t="shared" si="11"/>
        <v>18310429</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4198241</v>
      </c>
      <c r="E36" s="34">
        <v>6716736</v>
      </c>
      <c r="F36" s="34">
        <v>7794771</v>
      </c>
      <c r="G36" s="34">
        <v>25000</v>
      </c>
      <c r="H36" s="34">
        <v>799</v>
      </c>
      <c r="I36" s="34"/>
      <c r="J36" s="34"/>
      <c r="K36" s="34"/>
      <c r="L36" s="34"/>
      <c r="M36" s="99"/>
      <c r="N36" s="99"/>
      <c r="O36" s="99"/>
      <c r="P36" s="68"/>
      <c r="Q36" s="124">
        <f t="shared" si="11"/>
        <v>18735547</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4203079</v>
      </c>
      <c r="E37" s="34">
        <v>6830983</v>
      </c>
      <c r="F37" s="34">
        <v>7802659</v>
      </c>
      <c r="G37" s="34">
        <v>27091</v>
      </c>
      <c r="H37" s="34">
        <v>647</v>
      </c>
      <c r="I37" s="34"/>
      <c r="J37" s="34"/>
      <c r="K37" s="34"/>
      <c r="L37" s="34"/>
      <c r="M37" s="99"/>
      <c r="N37" s="99"/>
      <c r="O37" s="99"/>
      <c r="P37" s="68"/>
      <c r="Q37" s="124">
        <f t="shared" si="11"/>
        <v>18864459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4465518</v>
      </c>
      <c r="E38" s="73">
        <v>7229289</v>
      </c>
      <c r="F38" s="73">
        <v>8129251</v>
      </c>
      <c r="G38" s="73">
        <v>27557</v>
      </c>
      <c r="H38" s="73">
        <v>627</v>
      </c>
      <c r="I38" s="73"/>
      <c r="J38" s="73"/>
      <c r="K38" s="73"/>
      <c r="L38" s="73"/>
      <c r="M38" s="101"/>
      <c r="N38" s="101"/>
      <c r="O38" s="101"/>
      <c r="P38" s="69"/>
      <c r="Q38" s="126">
        <f t="shared" si="11"/>
        <v>19852242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4473411</v>
      </c>
      <c r="E39" s="75">
        <v>7257563</v>
      </c>
      <c r="F39" s="75">
        <v>8171923</v>
      </c>
      <c r="G39" s="75">
        <v>28694</v>
      </c>
      <c r="H39" s="75">
        <v>461</v>
      </c>
      <c r="I39" s="75"/>
      <c r="J39" s="75"/>
      <c r="K39" s="75"/>
      <c r="L39" s="75"/>
      <c r="M39" s="102"/>
      <c r="N39" s="99"/>
      <c r="O39" s="99"/>
      <c r="P39" s="68"/>
      <c r="Q39" s="125">
        <f t="shared" si="11"/>
        <v>19932052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4513196</v>
      </c>
      <c r="E40" s="34">
        <v>7252982</v>
      </c>
      <c r="F40" s="34">
        <v>8218629</v>
      </c>
      <c r="G40" s="34">
        <v>29240</v>
      </c>
      <c r="H40" s="34">
        <v>529</v>
      </c>
      <c r="I40" s="34"/>
      <c r="J40" s="34"/>
      <c r="K40" s="34"/>
      <c r="L40" s="34"/>
      <c r="M40" s="99"/>
      <c r="N40" s="99"/>
      <c r="O40" s="99"/>
      <c r="P40" s="68"/>
      <c r="Q40" s="124">
        <f t="shared" si="11"/>
        <v>20014576</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4584536</v>
      </c>
      <c r="E41" s="34">
        <v>7431120</v>
      </c>
      <c r="F41" s="34">
        <v>8241809</v>
      </c>
      <c r="G41" s="34">
        <v>32914</v>
      </c>
      <c r="H41" s="34">
        <v>699</v>
      </c>
      <c r="I41" s="34"/>
      <c r="J41" s="34"/>
      <c r="K41" s="34"/>
      <c r="L41" s="34"/>
      <c r="M41" s="99"/>
      <c r="N41" s="99"/>
      <c r="O41" s="99"/>
      <c r="P41" s="68"/>
      <c r="Q41" s="124">
        <f t="shared" si="11"/>
        <v>20291078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4640729</v>
      </c>
      <c r="E42" s="34">
        <v>7445199</v>
      </c>
      <c r="F42" s="34">
        <v>8321896</v>
      </c>
      <c r="G42" s="34">
        <v>32413</v>
      </c>
      <c r="H42" s="34">
        <v>703</v>
      </c>
      <c r="I42" s="34"/>
      <c r="J42" s="34"/>
      <c r="K42" s="34"/>
      <c r="L42" s="34"/>
      <c r="M42" s="99"/>
      <c r="N42" s="99"/>
      <c r="O42" s="99"/>
      <c r="P42" s="68"/>
      <c r="Q42" s="124">
        <f t="shared" si="11"/>
        <v>20440940</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4693205</v>
      </c>
      <c r="E43" s="34">
        <v>7567484</v>
      </c>
      <c r="F43" s="34">
        <v>8391284</v>
      </c>
      <c r="G43" s="34">
        <v>33401</v>
      </c>
      <c r="H43" s="34">
        <v>692</v>
      </c>
      <c r="I43" s="34"/>
      <c r="J43" s="34"/>
      <c r="K43" s="34"/>
      <c r="L43" s="34"/>
      <c r="M43" s="99"/>
      <c r="N43" s="99"/>
      <c r="O43" s="99"/>
      <c r="P43" s="68"/>
      <c r="Q43" s="124">
        <f t="shared" si="11"/>
        <v>20686066</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4737198</v>
      </c>
      <c r="E44" s="34">
        <v>7616316</v>
      </c>
      <c r="F44" s="34">
        <v>8411562</v>
      </c>
      <c r="G44" s="34">
        <v>33297</v>
      </c>
      <c r="H44" s="34">
        <v>684</v>
      </c>
      <c r="I44" s="34"/>
      <c r="J44" s="34"/>
      <c r="K44" s="34"/>
      <c r="L44" s="34"/>
      <c r="M44" s="99"/>
      <c r="N44" s="99"/>
      <c r="O44" s="99"/>
      <c r="P44" s="68"/>
      <c r="Q44" s="124">
        <f t="shared" si="11"/>
        <v>20799057</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4801336</v>
      </c>
      <c r="E45" s="34">
        <v>7755542</v>
      </c>
      <c r="F45" s="34">
        <v>8421314</v>
      </c>
      <c r="G45" s="34">
        <v>32869</v>
      </c>
      <c r="H45" s="34">
        <v>652</v>
      </c>
      <c r="I45" s="34"/>
      <c r="J45" s="34"/>
      <c r="K45" s="34"/>
      <c r="L45" s="34"/>
      <c r="M45" s="99"/>
      <c r="N45" s="99"/>
      <c r="O45" s="99"/>
      <c r="P45" s="68"/>
      <c r="Q45" s="124">
        <f t="shared" si="11"/>
        <v>21011713</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4867585</v>
      </c>
      <c r="E46" s="34">
        <v>7821161</v>
      </c>
      <c r="F46" s="34">
        <v>8422226</v>
      </c>
      <c r="G46" s="34">
        <v>34697</v>
      </c>
      <c r="H46" s="34">
        <v>733</v>
      </c>
      <c r="I46" s="34">
        <v>92</v>
      </c>
      <c r="J46" s="34"/>
      <c r="K46" s="34"/>
      <c r="L46" s="34"/>
      <c r="M46" s="99"/>
      <c r="N46" s="99"/>
      <c r="O46" s="99"/>
      <c r="P46" s="68"/>
      <c r="Q46" s="124">
        <f t="shared" si="11"/>
        <v>21146494</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5089155</v>
      </c>
      <c r="E47" s="34">
        <v>7877392</v>
      </c>
      <c r="F47" s="34">
        <v>8420109</v>
      </c>
      <c r="G47" s="34">
        <v>34187</v>
      </c>
      <c r="H47" s="34">
        <v>478</v>
      </c>
      <c r="I47" s="34"/>
      <c r="J47" s="34"/>
      <c r="K47" s="34"/>
      <c r="L47" s="34"/>
      <c r="M47" s="99"/>
      <c r="N47" s="99"/>
      <c r="O47" s="99"/>
      <c r="P47" s="68"/>
      <c r="Q47" s="124">
        <f t="shared" si="11"/>
        <v>21421321</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9</v>
      </c>
      <c r="D48" s="70">
        <v>5092823</v>
      </c>
      <c r="E48" s="34">
        <v>7953669</v>
      </c>
      <c r="F48" s="34">
        <v>8416323</v>
      </c>
      <c r="G48" s="34">
        <v>35314</v>
      </c>
      <c r="H48" s="34">
        <v>1061</v>
      </c>
      <c r="I48" s="34">
        <v>276</v>
      </c>
      <c r="J48" s="34"/>
      <c r="K48" s="34"/>
      <c r="L48" s="34"/>
      <c r="M48" s="99"/>
      <c r="N48" s="99"/>
      <c r="O48" s="99"/>
      <c r="P48" s="68"/>
      <c r="Q48" s="124">
        <f t="shared" si="11"/>
        <v>21499466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5136903</v>
      </c>
      <c r="E49" s="34">
        <v>7998668</v>
      </c>
      <c r="F49" s="34">
        <v>8468276</v>
      </c>
      <c r="G49" s="34">
        <v>36428</v>
      </c>
      <c r="H49" s="34">
        <v>1029</v>
      </c>
      <c r="I49" s="34">
        <v>489</v>
      </c>
      <c r="J49" s="34"/>
      <c r="K49" s="34"/>
      <c r="L49" s="34"/>
      <c r="M49" s="99"/>
      <c r="N49" s="99"/>
      <c r="O49" s="99"/>
      <c r="P49" s="68"/>
      <c r="Q49" s="124">
        <f t="shared" si="11"/>
        <v>21641793</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103"/>
      <c r="C50" s="45" t="s">
        <v>11</v>
      </c>
      <c r="D50" s="72">
        <v>5163199</v>
      </c>
      <c r="E50" s="73">
        <v>8355931</v>
      </c>
      <c r="F50" s="73">
        <v>8756608</v>
      </c>
      <c r="G50" s="73">
        <v>37413</v>
      </c>
      <c r="H50" s="73">
        <v>1176</v>
      </c>
      <c r="I50" s="73">
        <v>921</v>
      </c>
      <c r="J50" s="73"/>
      <c r="K50" s="73"/>
      <c r="L50" s="73"/>
      <c r="M50" s="101"/>
      <c r="N50" s="101"/>
      <c r="O50" s="101"/>
      <c r="P50" s="69"/>
      <c r="Q50" s="126">
        <f t="shared" si="11"/>
        <v>22315248</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5200148</v>
      </c>
      <c r="E51" s="75">
        <v>8450622</v>
      </c>
      <c r="F51" s="75">
        <v>8885782</v>
      </c>
      <c r="G51" s="75">
        <v>36819</v>
      </c>
      <c r="H51" s="75">
        <v>1128</v>
      </c>
      <c r="I51" s="75">
        <v>1052</v>
      </c>
      <c r="J51" s="75"/>
      <c r="K51" s="75">
        <v>2479</v>
      </c>
      <c r="L51" s="75"/>
      <c r="M51" s="102"/>
      <c r="N51" s="99"/>
      <c r="O51" s="99"/>
      <c r="P51" s="68"/>
      <c r="Q51" s="125">
        <f t="shared" si="11"/>
        <v>22578030</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5232360</v>
      </c>
      <c r="E52" s="34">
        <v>8293301</v>
      </c>
      <c r="F52" s="34">
        <v>8603696</v>
      </c>
      <c r="G52" s="34">
        <v>36119</v>
      </c>
      <c r="H52" s="34">
        <v>1205</v>
      </c>
      <c r="I52" s="34">
        <v>1143</v>
      </c>
      <c r="J52" s="34"/>
      <c r="K52" s="34">
        <v>3362</v>
      </c>
      <c r="L52" s="34"/>
      <c r="M52" s="99"/>
      <c r="N52" s="99"/>
      <c r="O52" s="99"/>
      <c r="P52" s="68"/>
      <c r="Q52" s="124">
        <f t="shared" si="11"/>
        <v>22171186</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2</v>
      </c>
      <c r="D53" s="70">
        <v>5293574</v>
      </c>
      <c r="E53" s="34">
        <v>8611505</v>
      </c>
      <c r="F53" s="34">
        <v>8637902</v>
      </c>
      <c r="G53" s="34">
        <v>40487</v>
      </c>
      <c r="H53" s="34">
        <v>1335</v>
      </c>
      <c r="I53" s="34">
        <v>1388</v>
      </c>
      <c r="J53" s="34"/>
      <c r="K53" s="34">
        <v>5633</v>
      </c>
      <c r="L53" s="34"/>
      <c r="M53" s="99"/>
      <c r="N53" s="99"/>
      <c r="O53" s="99"/>
      <c r="P53" s="68"/>
      <c r="Q53" s="124">
        <f t="shared" si="11"/>
        <v>22591824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5321071</v>
      </c>
      <c r="E54" s="34">
        <v>8538855</v>
      </c>
      <c r="F54" s="34">
        <v>8645743</v>
      </c>
      <c r="G54" s="34">
        <v>40314</v>
      </c>
      <c r="H54" s="34">
        <v>1295</v>
      </c>
      <c r="I54" s="34">
        <v>1466</v>
      </c>
      <c r="J54" s="34">
        <v>4152</v>
      </c>
      <c r="K54" s="34">
        <v>8727</v>
      </c>
      <c r="L54" s="34"/>
      <c r="M54" s="99"/>
      <c r="N54" s="99"/>
      <c r="O54" s="99"/>
      <c r="P54" s="68"/>
      <c r="Q54" s="124">
        <f t="shared" si="11"/>
        <v>22561623</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5355045</v>
      </c>
      <c r="E55" s="34">
        <v>8587341</v>
      </c>
      <c r="F55" s="34">
        <v>8595245</v>
      </c>
      <c r="G55" s="34">
        <v>44558</v>
      </c>
      <c r="H55" s="34">
        <v>1604</v>
      </c>
      <c r="I55" s="34">
        <v>1838</v>
      </c>
      <c r="J55" s="34">
        <v>14499</v>
      </c>
      <c r="K55" s="34">
        <v>14081</v>
      </c>
      <c r="L55" s="34"/>
      <c r="M55" s="99"/>
      <c r="N55" s="99"/>
      <c r="O55" s="99"/>
      <c r="P55" s="68"/>
      <c r="Q55" s="124">
        <f t="shared" si="11"/>
        <v>22614211</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5</v>
      </c>
      <c r="D56" s="70">
        <v>5376433</v>
      </c>
      <c r="E56" s="34">
        <v>8511502</v>
      </c>
      <c r="F56" s="34">
        <v>8317041</v>
      </c>
      <c r="G56" s="34">
        <v>53200</v>
      </c>
      <c r="H56" s="34">
        <v>3716</v>
      </c>
      <c r="I56" s="34">
        <v>2186</v>
      </c>
      <c r="J56" s="34">
        <v>31368</v>
      </c>
      <c r="K56" s="34">
        <v>23047</v>
      </c>
      <c r="L56" s="34"/>
      <c r="M56" s="99"/>
      <c r="N56" s="99"/>
      <c r="O56" s="99"/>
      <c r="P56" s="68"/>
      <c r="Q56" s="124">
        <f t="shared" si="11"/>
        <v>22318493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5397012</v>
      </c>
      <c r="E57" s="34">
        <v>8580734</v>
      </c>
      <c r="F57" s="34">
        <v>8748305</v>
      </c>
      <c r="G57" s="34">
        <v>61053</v>
      </c>
      <c r="H57" s="34">
        <v>3699</v>
      </c>
      <c r="I57" s="34">
        <v>2427</v>
      </c>
      <c r="J57" s="34">
        <v>39367</v>
      </c>
      <c r="K57" s="34">
        <v>31347</v>
      </c>
      <c r="L57" s="34">
        <v>20</v>
      </c>
      <c r="M57" s="99"/>
      <c r="N57" s="99"/>
      <c r="O57" s="99"/>
      <c r="P57" s="68"/>
      <c r="Q57" s="124">
        <f t="shared" si="11"/>
        <v>22863964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5419036</v>
      </c>
      <c r="E58" s="34">
        <v>8599872</v>
      </c>
      <c r="F58" s="34">
        <v>8895241</v>
      </c>
      <c r="G58" s="34">
        <v>75382</v>
      </c>
      <c r="H58" s="34">
        <v>3924</v>
      </c>
      <c r="I58" s="34">
        <v>2729</v>
      </c>
      <c r="J58" s="34">
        <v>54413</v>
      </c>
      <c r="K58" s="34">
        <v>41598</v>
      </c>
      <c r="L58" s="34">
        <v>73</v>
      </c>
      <c r="M58" s="99"/>
      <c r="N58" s="99"/>
      <c r="O58" s="99"/>
      <c r="P58" s="68"/>
      <c r="Q58" s="124">
        <f t="shared" si="11"/>
        <v>23092268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8</v>
      </c>
      <c r="D59" s="70">
        <v>5441414</v>
      </c>
      <c r="E59" s="34">
        <v>8595548</v>
      </c>
      <c r="F59" s="34">
        <v>8779762</v>
      </c>
      <c r="G59" s="34">
        <v>87240</v>
      </c>
      <c r="H59" s="34">
        <v>4041</v>
      </c>
      <c r="I59" s="34">
        <v>2845</v>
      </c>
      <c r="J59" s="34">
        <v>66228</v>
      </c>
      <c r="K59" s="34">
        <v>48466</v>
      </c>
      <c r="L59" s="34">
        <v>254</v>
      </c>
      <c r="M59" s="99"/>
      <c r="N59" s="99"/>
      <c r="O59" s="99"/>
      <c r="P59" s="68"/>
      <c r="Q59" s="124">
        <f t="shared" si="11"/>
        <v>23025798</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5482263</v>
      </c>
      <c r="E60" s="34">
        <v>8575280</v>
      </c>
      <c r="F60" s="34">
        <v>8851143</v>
      </c>
      <c r="G60" s="34">
        <v>92475</v>
      </c>
      <c r="H60" s="34">
        <v>3970</v>
      </c>
      <c r="I60" s="34">
        <v>3025</v>
      </c>
      <c r="J60" s="34">
        <v>79836</v>
      </c>
      <c r="K60" s="34">
        <v>59322</v>
      </c>
      <c r="L60" s="34">
        <v>559</v>
      </c>
      <c r="M60" s="99"/>
      <c r="N60" s="99"/>
      <c r="O60" s="99"/>
      <c r="P60" s="68"/>
      <c r="Q60" s="124">
        <f t="shared" si="11"/>
        <v>23147873</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5552399</v>
      </c>
      <c r="E61" s="34">
        <v>8605095</v>
      </c>
      <c r="F61" s="34">
        <v>8747073</v>
      </c>
      <c r="G61" s="34">
        <v>93150</v>
      </c>
      <c r="H61" s="34">
        <v>1848</v>
      </c>
      <c r="I61" s="34">
        <v>3020</v>
      </c>
      <c r="J61" s="34">
        <v>87581</v>
      </c>
      <c r="K61" s="34">
        <v>60554</v>
      </c>
      <c r="L61" s="34">
        <v>1867</v>
      </c>
      <c r="M61" s="99"/>
      <c r="N61" s="99"/>
      <c r="O61" s="99"/>
      <c r="P61" s="68"/>
      <c r="Q61" s="124">
        <f t="shared" si="11"/>
        <v>23152587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103"/>
      <c r="C62" s="45" t="s">
        <v>11</v>
      </c>
      <c r="D62" s="72">
        <v>5802164</v>
      </c>
      <c r="E62" s="73">
        <v>8780825</v>
      </c>
      <c r="F62" s="73">
        <v>9054749</v>
      </c>
      <c r="G62" s="73">
        <v>111583</v>
      </c>
      <c r="H62" s="73">
        <v>1985</v>
      </c>
      <c r="I62" s="73">
        <v>3415</v>
      </c>
      <c r="J62" s="73">
        <v>103607</v>
      </c>
      <c r="K62" s="73">
        <v>78794</v>
      </c>
      <c r="L62" s="73">
        <v>3851</v>
      </c>
      <c r="M62" s="101"/>
      <c r="N62" s="101"/>
      <c r="O62" s="101"/>
      <c r="P62" s="69"/>
      <c r="Q62" s="126">
        <f t="shared" si="11"/>
        <v>23940973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5858044</v>
      </c>
      <c r="E63" s="75">
        <v>8728229</v>
      </c>
      <c r="F63" s="75">
        <v>9103187</v>
      </c>
      <c r="G63" s="75">
        <v>104777</v>
      </c>
      <c r="H63" s="75">
        <v>1926</v>
      </c>
      <c r="I63" s="75">
        <v>3433</v>
      </c>
      <c r="J63" s="75">
        <v>101082</v>
      </c>
      <c r="K63" s="75">
        <v>77673</v>
      </c>
      <c r="L63" s="75">
        <v>1662</v>
      </c>
      <c r="M63" s="75"/>
      <c r="N63" s="34"/>
      <c r="O63" s="34"/>
      <c r="P63" s="71"/>
      <c r="Q63" s="125">
        <f t="shared" si="11"/>
        <v>23980013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5922221</v>
      </c>
      <c r="E64" s="34">
        <v>8670681</v>
      </c>
      <c r="F64" s="34">
        <v>8950729</v>
      </c>
      <c r="G64" s="34">
        <v>96650</v>
      </c>
      <c r="H64" s="34">
        <v>1516</v>
      </c>
      <c r="I64" s="34">
        <v>3504</v>
      </c>
      <c r="J64" s="34">
        <v>102229</v>
      </c>
      <c r="K64" s="34">
        <v>72799</v>
      </c>
      <c r="L64" s="34">
        <v>2190</v>
      </c>
      <c r="M64" s="34"/>
      <c r="N64" s="34"/>
      <c r="O64" s="34"/>
      <c r="P64" s="71"/>
      <c r="Q64" s="124">
        <f t="shared" si="11"/>
        <v>23822519</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2</v>
      </c>
      <c r="D65" s="70">
        <v>6012598</v>
      </c>
      <c r="E65" s="34">
        <v>8691431</v>
      </c>
      <c r="F65" s="34">
        <v>8900009</v>
      </c>
      <c r="G65" s="34">
        <v>97055</v>
      </c>
      <c r="H65" s="34">
        <v>1571</v>
      </c>
      <c r="I65" s="34">
        <v>3892</v>
      </c>
      <c r="J65" s="34">
        <v>102097</v>
      </c>
      <c r="K65" s="34">
        <v>76568</v>
      </c>
      <c r="L65" s="34">
        <v>2865</v>
      </c>
      <c r="M65" s="34">
        <v>442</v>
      </c>
      <c r="N65" s="34"/>
      <c r="O65" s="34"/>
      <c r="P65" s="71"/>
      <c r="Q65" s="124">
        <f t="shared" si="11"/>
        <v>23888528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6023199</v>
      </c>
      <c r="E66" s="34">
        <v>8734880</v>
      </c>
      <c r="F66" s="34">
        <v>9000666</v>
      </c>
      <c r="G66" s="34">
        <v>116251</v>
      </c>
      <c r="H66" s="34">
        <v>1286</v>
      </c>
      <c r="I66" s="34">
        <v>3954</v>
      </c>
      <c r="J66" s="34">
        <v>107412</v>
      </c>
      <c r="K66" s="34">
        <v>77023</v>
      </c>
      <c r="L66" s="34">
        <v>3569</v>
      </c>
      <c r="M66" s="34">
        <v>422</v>
      </c>
      <c r="N66" s="34"/>
      <c r="O66" s="34"/>
      <c r="P66" s="71"/>
      <c r="Q66" s="124">
        <f t="shared" si="11"/>
        <v>24068662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6027816</v>
      </c>
      <c r="E67" s="34">
        <v>8694412</v>
      </c>
      <c r="F67" s="34">
        <v>9172624</v>
      </c>
      <c r="G67" s="34">
        <v>114876</v>
      </c>
      <c r="H67" s="34">
        <v>1505</v>
      </c>
      <c r="I67" s="34">
        <v>3965</v>
      </c>
      <c r="J67" s="34">
        <v>99316</v>
      </c>
      <c r="K67" s="34">
        <v>76495</v>
      </c>
      <c r="L67" s="34">
        <v>5922</v>
      </c>
      <c r="M67" s="34">
        <v>597</v>
      </c>
      <c r="N67" s="34"/>
      <c r="O67" s="34"/>
      <c r="P67" s="71"/>
      <c r="Q67" s="124">
        <f t="shared" si="11"/>
        <v>24197528</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5</v>
      </c>
      <c r="D68" s="70">
        <v>5903507</v>
      </c>
      <c r="E68" s="34">
        <v>8890185</v>
      </c>
      <c r="F68" s="34">
        <v>9143373</v>
      </c>
      <c r="G68" s="34">
        <v>122773</v>
      </c>
      <c r="H68" s="34">
        <v>1450</v>
      </c>
      <c r="I68" s="34">
        <v>3881</v>
      </c>
      <c r="J68" s="34">
        <v>105606</v>
      </c>
      <c r="K68" s="34">
        <v>76861</v>
      </c>
      <c r="L68" s="34">
        <v>3263</v>
      </c>
      <c r="M68" s="34">
        <v>613</v>
      </c>
      <c r="N68" s="34"/>
      <c r="O68" s="34"/>
      <c r="P68" s="71"/>
      <c r="Q68" s="124">
        <f t="shared" si="11"/>
        <v>24251512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5758242</v>
      </c>
      <c r="E69" s="34">
        <v>8720782</v>
      </c>
      <c r="F69" s="34">
        <v>9238481</v>
      </c>
      <c r="G69" s="34">
        <v>128702</v>
      </c>
      <c r="H69" s="34">
        <v>1299</v>
      </c>
      <c r="I69" s="34">
        <v>4043</v>
      </c>
      <c r="J69" s="34">
        <v>115032</v>
      </c>
      <c r="K69" s="34">
        <v>80407</v>
      </c>
      <c r="L69" s="34">
        <v>3337</v>
      </c>
      <c r="M69" s="34">
        <v>498</v>
      </c>
      <c r="N69" s="34"/>
      <c r="O69" s="34"/>
      <c r="P69" s="71"/>
      <c r="Q69" s="124">
        <f t="shared" si="11"/>
        <v>24050823</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5552604</v>
      </c>
      <c r="E70" s="34">
        <v>8720161</v>
      </c>
      <c r="F70" s="34">
        <v>9130173</v>
      </c>
      <c r="G70" s="34">
        <v>146655</v>
      </c>
      <c r="H70" s="34">
        <v>1374</v>
      </c>
      <c r="I70" s="34">
        <v>4253</v>
      </c>
      <c r="J70" s="34">
        <v>121062</v>
      </c>
      <c r="K70" s="34">
        <v>84546</v>
      </c>
      <c r="L70" s="34">
        <v>3406</v>
      </c>
      <c r="M70" s="34">
        <v>366</v>
      </c>
      <c r="N70" s="34"/>
      <c r="O70" s="34"/>
      <c r="P70" s="71"/>
      <c r="Q70" s="124">
        <f t="shared" si="11"/>
        <v>23764600</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8</v>
      </c>
      <c r="D71" s="70">
        <v>5438163</v>
      </c>
      <c r="E71" s="34">
        <v>8663760</v>
      </c>
      <c r="F71" s="34">
        <v>8841343</v>
      </c>
      <c r="G71" s="34">
        <v>209229</v>
      </c>
      <c r="H71" s="34">
        <v>1273</v>
      </c>
      <c r="I71" s="34">
        <v>4453</v>
      </c>
      <c r="J71" s="34">
        <v>123663</v>
      </c>
      <c r="K71" s="34">
        <v>79979</v>
      </c>
      <c r="L71" s="34">
        <v>3477</v>
      </c>
      <c r="M71" s="34">
        <v>364</v>
      </c>
      <c r="N71" s="34">
        <v>4620</v>
      </c>
      <c r="O71" s="34"/>
      <c r="P71" s="71"/>
      <c r="Q71" s="124">
        <f t="shared" si="11"/>
        <v>23370324</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5181575</v>
      </c>
      <c r="E72" s="34">
        <v>8764589</v>
      </c>
      <c r="F72" s="34">
        <v>9060585</v>
      </c>
      <c r="G72" s="34">
        <v>216647</v>
      </c>
      <c r="H72" s="34">
        <v>1220</v>
      </c>
      <c r="I72" s="34">
        <v>4885</v>
      </c>
      <c r="J72" s="34">
        <v>130963</v>
      </c>
      <c r="K72" s="34">
        <v>75015</v>
      </c>
      <c r="L72" s="34">
        <v>3568</v>
      </c>
      <c r="M72" s="34">
        <v>265</v>
      </c>
      <c r="N72" s="34">
        <v>7956</v>
      </c>
      <c r="O72" s="34"/>
      <c r="P72" s="71"/>
      <c r="Q72" s="124">
        <f t="shared" si="11"/>
        <v>23447268</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4934782</v>
      </c>
      <c r="E73" s="34">
        <v>8757325</v>
      </c>
      <c r="F73" s="34">
        <v>8930885</v>
      </c>
      <c r="G73" s="34">
        <v>209211</v>
      </c>
      <c r="H73" s="34">
        <v>1243</v>
      </c>
      <c r="I73" s="34">
        <v>5213</v>
      </c>
      <c r="J73" s="34">
        <v>152864</v>
      </c>
      <c r="K73" s="34">
        <v>70184</v>
      </c>
      <c r="L73" s="34">
        <v>3644</v>
      </c>
      <c r="M73" s="34">
        <v>220</v>
      </c>
      <c r="N73" s="34">
        <v>13428</v>
      </c>
      <c r="O73" s="34"/>
      <c r="P73" s="71"/>
      <c r="Q73" s="124">
        <f t="shared" si="11"/>
        <v>23078999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103"/>
      <c r="C74" s="45" t="s">
        <v>11</v>
      </c>
      <c r="D74" s="72">
        <v>5154169</v>
      </c>
      <c r="E74" s="73">
        <v>8872102</v>
      </c>
      <c r="F74" s="73">
        <v>9106871</v>
      </c>
      <c r="G74" s="73">
        <v>227844</v>
      </c>
      <c r="H74" s="73">
        <v>1319</v>
      </c>
      <c r="I74" s="73">
        <v>5790</v>
      </c>
      <c r="J74" s="73">
        <v>166277</v>
      </c>
      <c r="K74" s="73">
        <v>70028</v>
      </c>
      <c r="L74" s="73">
        <v>3913</v>
      </c>
      <c r="M74" s="73">
        <v>219</v>
      </c>
      <c r="N74" s="73">
        <v>52807</v>
      </c>
      <c r="O74" s="73"/>
      <c r="P74" s="74"/>
      <c r="Q74" s="126">
        <f t="shared" si="11"/>
        <v>23661339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5104339</v>
      </c>
      <c r="E75" s="75">
        <v>8694220</v>
      </c>
      <c r="F75" s="75">
        <v>9063104</v>
      </c>
      <c r="G75" s="75">
        <v>269280</v>
      </c>
      <c r="H75" s="75">
        <v>1209</v>
      </c>
      <c r="I75" s="75">
        <v>6140</v>
      </c>
      <c r="J75" s="75">
        <v>163960</v>
      </c>
      <c r="K75" s="75">
        <v>70439</v>
      </c>
      <c r="L75" s="75">
        <v>2255</v>
      </c>
      <c r="M75" s="75">
        <v>234</v>
      </c>
      <c r="N75" s="75">
        <v>61351</v>
      </c>
      <c r="O75" s="75"/>
      <c r="P75" s="123"/>
      <c r="Q75" s="125">
        <f t="shared" si="11"/>
        <v>23436531</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5078414</v>
      </c>
      <c r="E76" s="34">
        <v>8590526</v>
      </c>
      <c r="F76" s="34">
        <v>8937987</v>
      </c>
      <c r="G76" s="34">
        <v>281850</v>
      </c>
      <c r="H76" s="34">
        <v>1256</v>
      </c>
      <c r="I76" s="34">
        <v>6194</v>
      </c>
      <c r="J76" s="34">
        <v>164207</v>
      </c>
      <c r="K76" s="34">
        <v>70958</v>
      </c>
      <c r="L76" s="34">
        <v>1998</v>
      </c>
      <c r="M76" s="34">
        <v>257</v>
      </c>
      <c r="N76" s="34">
        <v>64518</v>
      </c>
      <c r="O76" s="34"/>
      <c r="P76" s="71"/>
      <c r="Q76" s="124">
        <f t="shared" si="11"/>
        <v>23198165</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2</v>
      </c>
      <c r="D77" s="70">
        <v>5349508</v>
      </c>
      <c r="E77" s="34">
        <v>8671670</v>
      </c>
      <c r="F77" s="34">
        <v>9099706</v>
      </c>
      <c r="G77" s="34">
        <v>294403</v>
      </c>
      <c r="H77" s="34">
        <v>1356</v>
      </c>
      <c r="I77" s="34">
        <v>6431</v>
      </c>
      <c r="J77" s="34">
        <v>174225</v>
      </c>
      <c r="K77" s="34">
        <v>75804</v>
      </c>
      <c r="L77" s="34">
        <v>1949</v>
      </c>
      <c r="M77" s="34">
        <v>119</v>
      </c>
      <c r="N77" s="34">
        <v>71459</v>
      </c>
      <c r="O77" s="34"/>
      <c r="P77" s="71"/>
      <c r="Q77" s="124">
        <f t="shared" si="11"/>
        <v>23746630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5175842</v>
      </c>
      <c r="E78" s="34">
        <v>8611687</v>
      </c>
      <c r="F78" s="34">
        <v>8948468</v>
      </c>
      <c r="G78" s="34">
        <v>302780</v>
      </c>
      <c r="H78" s="34">
        <v>1136</v>
      </c>
      <c r="I78" s="34">
        <v>6520</v>
      </c>
      <c r="J78" s="34">
        <v>174678</v>
      </c>
      <c r="K78" s="34">
        <v>77320</v>
      </c>
      <c r="L78" s="34">
        <v>1901</v>
      </c>
      <c r="M78" s="34">
        <v>83</v>
      </c>
      <c r="N78" s="34">
        <v>73550</v>
      </c>
      <c r="O78" s="34">
        <v>6972</v>
      </c>
      <c r="P78" s="71"/>
      <c r="Q78" s="124">
        <f t="shared" si="11"/>
        <v>23380937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5197778</v>
      </c>
      <c r="E79" s="34">
        <v>8552596</v>
      </c>
      <c r="F79" s="34">
        <v>8981967</v>
      </c>
      <c r="G79" s="34">
        <v>305405</v>
      </c>
      <c r="H79" s="34">
        <v>1142</v>
      </c>
      <c r="I79" s="34">
        <v>6682</v>
      </c>
      <c r="J79" s="34">
        <v>180662</v>
      </c>
      <c r="K79" s="34">
        <v>80679</v>
      </c>
      <c r="L79" s="34">
        <v>1990</v>
      </c>
      <c r="M79" s="34"/>
      <c r="N79" s="34">
        <v>80921</v>
      </c>
      <c r="O79" s="34">
        <v>6137</v>
      </c>
      <c r="P79" s="71"/>
      <c r="Q79" s="124">
        <f t="shared" si="11"/>
        <v>23395959</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5</v>
      </c>
      <c r="D80" s="70">
        <v>5162241</v>
      </c>
      <c r="E80" s="34">
        <v>8560079</v>
      </c>
      <c r="F80" s="34">
        <v>8950319</v>
      </c>
      <c r="G80" s="34">
        <v>321977</v>
      </c>
      <c r="H80" s="34">
        <v>1037</v>
      </c>
      <c r="I80" s="34">
        <v>6835</v>
      </c>
      <c r="J80" s="34">
        <v>187522</v>
      </c>
      <c r="K80" s="34">
        <v>82452</v>
      </c>
      <c r="L80" s="34">
        <v>2033</v>
      </c>
      <c r="M80" s="34"/>
      <c r="N80" s="34">
        <v>84794</v>
      </c>
      <c r="O80" s="34">
        <v>4879</v>
      </c>
      <c r="P80" s="71"/>
      <c r="Q80" s="124">
        <f t="shared" si="11"/>
        <v>23364168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5166786</v>
      </c>
      <c r="E81" s="34">
        <v>8549818</v>
      </c>
      <c r="F81" s="34">
        <v>8984509</v>
      </c>
      <c r="G81" s="34">
        <v>341527</v>
      </c>
      <c r="H81" s="34">
        <v>1049</v>
      </c>
      <c r="I81" s="34">
        <v>7036</v>
      </c>
      <c r="J81" s="34">
        <v>192088</v>
      </c>
      <c r="K81" s="34">
        <v>86390</v>
      </c>
      <c r="L81" s="34">
        <v>2241</v>
      </c>
      <c r="M81" s="34"/>
      <c r="N81" s="34">
        <v>85674</v>
      </c>
      <c r="O81" s="34">
        <v>5064</v>
      </c>
      <c r="P81" s="71"/>
      <c r="Q81" s="124">
        <f t="shared" si="11"/>
        <v>23422182</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5077847</v>
      </c>
      <c r="E82" s="34">
        <v>8563611</v>
      </c>
      <c r="F82" s="34">
        <v>8706901</v>
      </c>
      <c r="G82" s="34">
        <v>352164</v>
      </c>
      <c r="H82" s="34">
        <v>1062</v>
      </c>
      <c r="I82" s="34">
        <v>7213</v>
      </c>
      <c r="J82" s="34">
        <v>195917</v>
      </c>
      <c r="K82" s="34">
        <v>91273</v>
      </c>
      <c r="L82" s="34">
        <v>2678</v>
      </c>
      <c r="M82" s="34"/>
      <c r="N82" s="34">
        <v>86757</v>
      </c>
      <c r="O82" s="34">
        <v>5523</v>
      </c>
      <c r="P82" s="71"/>
      <c r="Q82" s="124">
        <f t="shared" si="11"/>
        <v>23090946</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8</v>
      </c>
      <c r="D83" s="70">
        <v>5007840</v>
      </c>
      <c r="E83" s="34">
        <v>8593028</v>
      </c>
      <c r="F83" s="34">
        <v>8626865</v>
      </c>
      <c r="G83" s="34">
        <v>354242</v>
      </c>
      <c r="H83" s="34">
        <v>1013</v>
      </c>
      <c r="I83" s="34">
        <v>7343</v>
      </c>
      <c r="J83" s="34">
        <v>200518</v>
      </c>
      <c r="K83" s="34">
        <v>94226</v>
      </c>
      <c r="L83" s="34">
        <v>3187</v>
      </c>
      <c r="M83" s="34"/>
      <c r="N83" s="34">
        <v>85763</v>
      </c>
      <c r="O83" s="34">
        <v>5436</v>
      </c>
      <c r="P83" s="71"/>
      <c r="Q83" s="124">
        <f t="shared" si="11"/>
        <v>22979461</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4915164</v>
      </c>
      <c r="E84" s="34">
        <v>8424622</v>
      </c>
      <c r="F84" s="34">
        <v>8816554</v>
      </c>
      <c r="G84" s="34">
        <v>354744</v>
      </c>
      <c r="H84" s="34">
        <v>1036</v>
      </c>
      <c r="I84" s="34">
        <v>7638</v>
      </c>
      <c r="J84" s="34">
        <v>207322</v>
      </c>
      <c r="K84" s="34">
        <v>97634</v>
      </c>
      <c r="L84" s="34">
        <v>3614</v>
      </c>
      <c r="M84" s="34"/>
      <c r="N84" s="34">
        <v>89984</v>
      </c>
      <c r="O84" s="34">
        <v>5023</v>
      </c>
      <c r="P84" s="71"/>
      <c r="Q84" s="124">
        <f t="shared" si="11"/>
        <v>22923335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4889188</v>
      </c>
      <c r="E85" s="34">
        <v>8345845</v>
      </c>
      <c r="F85" s="34">
        <v>8777753</v>
      </c>
      <c r="G85" s="34">
        <v>355218</v>
      </c>
      <c r="H85" s="34">
        <v>986</v>
      </c>
      <c r="I85" s="34">
        <v>7730</v>
      </c>
      <c r="J85" s="34">
        <v>217147</v>
      </c>
      <c r="K85" s="34">
        <v>100940</v>
      </c>
      <c r="L85" s="34">
        <v>3906</v>
      </c>
      <c r="M85" s="34"/>
      <c r="N85" s="34">
        <v>93372</v>
      </c>
      <c r="O85" s="34">
        <v>4437</v>
      </c>
      <c r="P85" s="71"/>
      <c r="Q85" s="124">
        <f t="shared" si="11"/>
        <v>22796522</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103"/>
      <c r="C86" s="45" t="s">
        <v>11</v>
      </c>
      <c r="D86" s="72">
        <v>5380411</v>
      </c>
      <c r="E86" s="73">
        <v>8434268</v>
      </c>
      <c r="F86" s="73">
        <v>9071807</v>
      </c>
      <c r="G86" s="73">
        <v>339410</v>
      </c>
      <c r="H86" s="73">
        <v>976</v>
      </c>
      <c r="I86" s="73">
        <v>8086</v>
      </c>
      <c r="J86" s="73">
        <v>229437</v>
      </c>
      <c r="K86" s="73">
        <v>105385</v>
      </c>
      <c r="L86" s="73">
        <v>3943</v>
      </c>
      <c r="M86" s="73"/>
      <c r="N86" s="73">
        <v>103555</v>
      </c>
      <c r="O86" s="73">
        <v>3440</v>
      </c>
      <c r="P86" s="74"/>
      <c r="Q86" s="126">
        <f t="shared" si="11"/>
        <v>23680718</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5467066</v>
      </c>
      <c r="E87" s="75">
        <v>8345176</v>
      </c>
      <c r="F87" s="75">
        <v>9194475</v>
      </c>
      <c r="G87" s="75">
        <v>208756</v>
      </c>
      <c r="H87" s="75">
        <v>945</v>
      </c>
      <c r="I87" s="75">
        <v>8237</v>
      </c>
      <c r="J87" s="75">
        <v>241709</v>
      </c>
      <c r="K87" s="75">
        <v>108999</v>
      </c>
      <c r="L87" s="75">
        <v>4698</v>
      </c>
      <c r="M87" s="75"/>
      <c r="N87" s="75">
        <v>98212</v>
      </c>
      <c r="O87" s="75">
        <v>2464</v>
      </c>
      <c r="P87" s="123"/>
      <c r="Q87" s="125">
        <f t="shared" si="11"/>
        <v>23680737</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5291852</v>
      </c>
      <c r="E88" s="34">
        <v>8268263</v>
      </c>
      <c r="F88" s="34">
        <v>8985717</v>
      </c>
      <c r="G88" s="34">
        <v>193878</v>
      </c>
      <c r="H88" s="34">
        <v>889</v>
      </c>
      <c r="I88" s="34">
        <v>8426</v>
      </c>
      <c r="J88" s="34">
        <v>241062</v>
      </c>
      <c r="K88" s="34">
        <v>111825</v>
      </c>
      <c r="L88" s="34">
        <v>3252</v>
      </c>
      <c r="M88" s="34"/>
      <c r="N88" s="34">
        <v>99726</v>
      </c>
      <c r="O88" s="34">
        <v>3165</v>
      </c>
      <c r="P88" s="71"/>
      <c r="Q88" s="124">
        <f t="shared" si="11"/>
        <v>23208055</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2</v>
      </c>
      <c r="D89" s="70">
        <v>5309923</v>
      </c>
      <c r="E89" s="34">
        <v>8407939</v>
      </c>
      <c r="F89" s="34">
        <v>9228701</v>
      </c>
      <c r="G89" s="34">
        <v>202590</v>
      </c>
      <c r="H89" s="34">
        <v>753</v>
      </c>
      <c r="I89" s="34">
        <v>8639</v>
      </c>
      <c r="J89" s="34">
        <v>250679</v>
      </c>
      <c r="K89" s="34">
        <v>117490</v>
      </c>
      <c r="L89" s="34">
        <v>2989</v>
      </c>
      <c r="M89" s="34"/>
      <c r="N89" s="34">
        <v>98736</v>
      </c>
      <c r="O89" s="34">
        <v>2857</v>
      </c>
      <c r="P89" s="71"/>
      <c r="Q89" s="124">
        <f t="shared" si="11"/>
        <v>23631296</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5244953</v>
      </c>
      <c r="E90" s="34">
        <v>8304813</v>
      </c>
      <c r="F90" s="34">
        <v>8922701</v>
      </c>
      <c r="G90" s="34">
        <v>210291</v>
      </c>
      <c r="H90" s="34">
        <v>915</v>
      </c>
      <c r="I90" s="34">
        <v>8681</v>
      </c>
      <c r="J90" s="34">
        <v>254799</v>
      </c>
      <c r="K90" s="34">
        <v>119987</v>
      </c>
      <c r="L90" s="34">
        <v>4006</v>
      </c>
      <c r="M90" s="34"/>
      <c r="N90" s="34">
        <v>95847</v>
      </c>
      <c r="O90" s="34">
        <v>2372</v>
      </c>
      <c r="P90" s="71"/>
      <c r="Q90" s="124">
        <f t="shared" si="11"/>
        <v>23169365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5240164</v>
      </c>
      <c r="E91" s="34">
        <v>8322839</v>
      </c>
      <c r="F91" s="34">
        <v>8717181</v>
      </c>
      <c r="G91" s="34">
        <v>206610</v>
      </c>
      <c r="H91" s="34">
        <v>891</v>
      </c>
      <c r="I91" s="34">
        <v>8805</v>
      </c>
      <c r="J91" s="34">
        <v>258298</v>
      </c>
      <c r="K91" s="34">
        <v>124171</v>
      </c>
      <c r="L91" s="34">
        <v>3963</v>
      </c>
      <c r="M91" s="34"/>
      <c r="N91" s="34">
        <v>94498</v>
      </c>
      <c r="O91" s="34">
        <v>1934</v>
      </c>
      <c r="P91" s="71"/>
      <c r="Q91" s="124">
        <f t="shared" si="11"/>
        <v>22979354</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5</v>
      </c>
      <c r="D92" s="70">
        <v>5289207</v>
      </c>
      <c r="E92" s="34">
        <v>8180603</v>
      </c>
      <c r="F92" s="34">
        <v>8771727</v>
      </c>
      <c r="G92" s="34">
        <v>232523</v>
      </c>
      <c r="H92" s="34">
        <v>854</v>
      </c>
      <c r="I92" s="34">
        <v>9142</v>
      </c>
      <c r="J92" s="34">
        <v>263196</v>
      </c>
      <c r="K92" s="34">
        <v>126442</v>
      </c>
      <c r="L92" s="34">
        <v>4315</v>
      </c>
      <c r="M92" s="34"/>
      <c r="N92" s="34">
        <v>93191</v>
      </c>
      <c r="O92" s="34">
        <v>1648</v>
      </c>
      <c r="P92" s="71"/>
      <c r="Q92" s="124">
        <f>SUM(D92:P92)</f>
        <v>22972848</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5325813</v>
      </c>
      <c r="E93" s="34">
        <v>8168777</v>
      </c>
      <c r="F93" s="34">
        <v>8951535</v>
      </c>
      <c r="G93" s="34">
        <v>302922</v>
      </c>
      <c r="H93" s="34">
        <v>742</v>
      </c>
      <c r="I93" s="34">
        <v>9343</v>
      </c>
      <c r="J93" s="34">
        <v>271758</v>
      </c>
      <c r="K93" s="34">
        <v>129814</v>
      </c>
      <c r="L93" s="34">
        <v>4007</v>
      </c>
      <c r="M93" s="34"/>
      <c r="N93" s="34">
        <v>94673</v>
      </c>
      <c r="O93" s="34">
        <v>1621</v>
      </c>
      <c r="P93" s="71">
        <v>3004</v>
      </c>
      <c r="Q93" s="124">
        <f>SUM(D93:P93)</f>
        <v>23264009</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5301794</v>
      </c>
      <c r="E94" s="34">
        <v>8011010</v>
      </c>
      <c r="F94" s="34">
        <v>8920378</v>
      </c>
      <c r="G94" s="34">
        <v>390514</v>
      </c>
      <c r="H94" s="34">
        <v>705</v>
      </c>
      <c r="I94" s="34">
        <v>9490</v>
      </c>
      <c r="J94" s="34">
        <v>281521</v>
      </c>
      <c r="K94" s="34">
        <v>132681</v>
      </c>
      <c r="L94" s="34">
        <v>3627</v>
      </c>
      <c r="M94" s="34"/>
      <c r="N94" s="34">
        <v>97156</v>
      </c>
      <c r="O94" s="34">
        <v>1299</v>
      </c>
      <c r="P94" s="71">
        <v>3790</v>
      </c>
      <c r="Q94" s="124">
        <f>SUM(D94:P94)</f>
        <v>23153965</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8</v>
      </c>
      <c r="D95" s="70">
        <v>5308253</v>
      </c>
      <c r="E95" s="34">
        <v>8071524</v>
      </c>
      <c r="F95" s="34">
        <v>8596249</v>
      </c>
      <c r="G95" s="34">
        <v>446848</v>
      </c>
      <c r="H95" s="34">
        <v>626</v>
      </c>
      <c r="I95" s="34">
        <v>9516</v>
      </c>
      <c r="J95" s="34">
        <v>289140</v>
      </c>
      <c r="K95" s="34">
        <v>131185</v>
      </c>
      <c r="L95" s="34">
        <v>3475</v>
      </c>
      <c r="M95" s="34"/>
      <c r="N95" s="34">
        <v>97621</v>
      </c>
      <c r="O95" s="34">
        <v>1087</v>
      </c>
      <c r="P95" s="71">
        <v>4616</v>
      </c>
      <c r="Q95" s="124">
        <f>SUM(D95:P95)</f>
        <v>22960140</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5308262</v>
      </c>
      <c r="E96" s="34">
        <v>7997604</v>
      </c>
      <c r="F96" s="34">
        <v>8618600</v>
      </c>
      <c r="G96" s="34">
        <v>546539</v>
      </c>
      <c r="H96" s="34">
        <v>586</v>
      </c>
      <c r="I96" s="34">
        <v>9486</v>
      </c>
      <c r="J96" s="34">
        <v>296909</v>
      </c>
      <c r="K96" s="34">
        <v>131901</v>
      </c>
      <c r="L96" s="34">
        <v>3366</v>
      </c>
      <c r="M96" s="34"/>
      <c r="N96" s="34">
        <v>105039</v>
      </c>
      <c r="O96" s="34">
        <v>964</v>
      </c>
      <c r="P96" s="71">
        <v>5372</v>
      </c>
      <c r="Q96" s="124">
        <f t="shared" ref="Q96:Q101" si="12">SUM(D96:P96)</f>
        <v>23024628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5294116</v>
      </c>
      <c r="E97" s="34">
        <v>7908827</v>
      </c>
      <c r="F97" s="34">
        <v>8617521</v>
      </c>
      <c r="G97" s="34">
        <v>556220</v>
      </c>
      <c r="H97" s="34">
        <v>647</v>
      </c>
      <c r="I97" s="34">
        <v>9343</v>
      </c>
      <c r="J97" s="34">
        <v>297259</v>
      </c>
      <c r="K97" s="34">
        <v>132411</v>
      </c>
      <c r="L97" s="34">
        <v>2851</v>
      </c>
      <c r="M97" s="34"/>
      <c r="N97" s="34">
        <v>93757</v>
      </c>
      <c r="O97" s="34"/>
      <c r="P97" s="71">
        <v>7526</v>
      </c>
      <c r="Q97" s="124">
        <f t="shared" si="12"/>
        <v>22920478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103"/>
      <c r="C98" s="45" t="s">
        <v>11</v>
      </c>
      <c r="D98" s="72">
        <v>5384385</v>
      </c>
      <c r="E98" s="73">
        <v>8109615</v>
      </c>
      <c r="F98" s="73">
        <v>8493331</v>
      </c>
      <c r="G98" s="73">
        <v>670935</v>
      </c>
      <c r="H98" s="73">
        <v>647</v>
      </c>
      <c r="I98" s="73">
        <v>9447</v>
      </c>
      <c r="J98" s="73">
        <v>300114</v>
      </c>
      <c r="K98" s="73">
        <v>131801</v>
      </c>
      <c r="L98" s="73">
        <v>2633</v>
      </c>
      <c r="M98" s="73"/>
      <c r="N98" s="73">
        <v>94385</v>
      </c>
      <c r="O98" s="73"/>
      <c r="P98" s="74">
        <v>9060</v>
      </c>
      <c r="Q98" s="126">
        <f t="shared" si="12"/>
        <v>23206353</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5494039</v>
      </c>
      <c r="E99" s="75">
        <v>8102736</v>
      </c>
      <c r="F99" s="75">
        <v>8312015</v>
      </c>
      <c r="G99" s="75">
        <v>729832</v>
      </c>
      <c r="H99" s="75">
        <v>637</v>
      </c>
      <c r="I99" s="75">
        <v>9212</v>
      </c>
      <c r="J99" s="75">
        <v>310538</v>
      </c>
      <c r="K99" s="75">
        <v>128668</v>
      </c>
      <c r="L99" s="75">
        <v>2807</v>
      </c>
      <c r="M99" s="75"/>
      <c r="N99" s="75">
        <v>90401</v>
      </c>
      <c r="O99" s="75"/>
      <c r="P99" s="123">
        <v>9916</v>
      </c>
      <c r="Q99" s="125">
        <f t="shared" si="12"/>
        <v>23190801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5449456</v>
      </c>
      <c r="E100" s="34">
        <v>8202473</v>
      </c>
      <c r="F100" s="34">
        <v>7990998</v>
      </c>
      <c r="G100" s="34">
        <v>760945</v>
      </c>
      <c r="H100" s="34">
        <v>597</v>
      </c>
      <c r="I100" s="34">
        <v>9037</v>
      </c>
      <c r="J100" s="34">
        <v>315845</v>
      </c>
      <c r="K100" s="34">
        <v>127542</v>
      </c>
      <c r="L100" s="34">
        <v>3287</v>
      </c>
      <c r="M100" s="34"/>
      <c r="N100" s="34">
        <v>88708</v>
      </c>
      <c r="O100" s="34"/>
      <c r="P100" s="71">
        <v>10589</v>
      </c>
      <c r="Q100" s="124">
        <f t="shared" si="12"/>
        <v>22959477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2</v>
      </c>
      <c r="D101" s="70">
        <v>5540988</v>
      </c>
      <c r="E101" s="34">
        <v>8225841</v>
      </c>
      <c r="F101" s="34">
        <v>7890570</v>
      </c>
      <c r="G101" s="34">
        <v>810797</v>
      </c>
      <c r="H101" s="34">
        <v>404</v>
      </c>
      <c r="I101" s="34">
        <v>9120</v>
      </c>
      <c r="J101" s="34">
        <v>325366</v>
      </c>
      <c r="K101" s="34">
        <v>129045</v>
      </c>
      <c r="L101" s="34">
        <v>3179</v>
      </c>
      <c r="M101" s="34"/>
      <c r="N101" s="34">
        <v>90121</v>
      </c>
      <c r="O101" s="34"/>
      <c r="P101" s="71">
        <v>11535</v>
      </c>
      <c r="Q101" s="124">
        <f t="shared" si="12"/>
        <v>23036966</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5250702</v>
      </c>
      <c r="E102" s="34">
        <v>8231062</v>
      </c>
      <c r="F102" s="34">
        <v>7756188</v>
      </c>
      <c r="G102" s="34">
        <v>881303</v>
      </c>
      <c r="H102" s="34">
        <v>204</v>
      </c>
      <c r="I102" s="34">
        <v>9089</v>
      </c>
      <c r="J102" s="34">
        <v>336737</v>
      </c>
      <c r="K102" s="34">
        <v>132114</v>
      </c>
      <c r="L102" s="34">
        <v>3110</v>
      </c>
      <c r="M102" s="34"/>
      <c r="N102" s="34">
        <v>89710</v>
      </c>
      <c r="O102" s="34"/>
      <c r="P102" s="71">
        <v>13194</v>
      </c>
      <c r="Q102" s="124">
        <f t="shared" ref="Q102:Q113" si="13">SUM(D102:P102)</f>
        <v>22703413</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5539449</v>
      </c>
      <c r="E103" s="34">
        <v>8238727</v>
      </c>
      <c r="F103" s="34">
        <v>7806537</v>
      </c>
      <c r="G103" s="34">
        <v>1014648</v>
      </c>
      <c r="H103" s="34">
        <v>194</v>
      </c>
      <c r="I103" s="34">
        <v>9065</v>
      </c>
      <c r="J103" s="34">
        <v>342662</v>
      </c>
      <c r="K103" s="34">
        <v>135304</v>
      </c>
      <c r="L103" s="34">
        <v>2661</v>
      </c>
      <c r="M103" s="34"/>
      <c r="N103" s="34">
        <v>90649</v>
      </c>
      <c r="O103" s="34"/>
      <c r="P103" s="71">
        <v>14019</v>
      </c>
      <c r="Q103" s="124">
        <f t="shared" si="13"/>
        <v>23193915</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88"/>
      <c r="C104" s="43" t="s">
        <v>5</v>
      </c>
      <c r="D104" s="70">
        <v>5393745</v>
      </c>
      <c r="E104" s="34">
        <v>7994280</v>
      </c>
      <c r="F104" s="34">
        <v>7632989</v>
      </c>
      <c r="G104" s="34">
        <v>1067203</v>
      </c>
      <c r="H104" s="34">
        <v>209</v>
      </c>
      <c r="I104" s="34">
        <v>8957</v>
      </c>
      <c r="J104" s="34">
        <v>351607</v>
      </c>
      <c r="K104" s="34">
        <v>137374</v>
      </c>
      <c r="L104" s="34">
        <v>2595</v>
      </c>
      <c r="M104" s="34"/>
      <c r="N104" s="34">
        <v>94143</v>
      </c>
      <c r="O104" s="34"/>
      <c r="P104" s="71">
        <v>14780</v>
      </c>
      <c r="Q104" s="124">
        <f t="shared" si="13"/>
        <v>22697882</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5393745</v>
      </c>
      <c r="E105" s="34">
        <v>7992912</v>
      </c>
      <c r="F105" s="34">
        <v>7773810</v>
      </c>
      <c r="G105" s="34">
        <v>1148509</v>
      </c>
      <c r="H105" s="34">
        <v>219</v>
      </c>
      <c r="I105" s="34">
        <v>8995</v>
      </c>
      <c r="J105" s="34">
        <v>360046</v>
      </c>
      <c r="K105" s="34">
        <v>142711</v>
      </c>
      <c r="L105" s="34">
        <v>3772</v>
      </c>
      <c r="M105" s="34"/>
      <c r="N105" s="34">
        <v>93984</v>
      </c>
      <c r="O105" s="34"/>
      <c r="P105" s="71">
        <v>15523</v>
      </c>
      <c r="Q105" s="124">
        <f t="shared" si="13"/>
        <v>22934226</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5483032</v>
      </c>
      <c r="E106" s="34">
        <v>7987440</v>
      </c>
      <c r="F106" s="34">
        <v>7749650</v>
      </c>
      <c r="G106" s="34">
        <v>1215876</v>
      </c>
      <c r="H106" s="34">
        <v>209</v>
      </c>
      <c r="I106" s="34">
        <v>9060</v>
      </c>
      <c r="J106" s="34">
        <v>359151</v>
      </c>
      <c r="K106" s="34">
        <v>147759</v>
      </c>
      <c r="L106" s="34">
        <v>1344</v>
      </c>
      <c r="M106" s="34"/>
      <c r="N106" s="34">
        <v>96016</v>
      </c>
      <c r="O106" s="34"/>
      <c r="P106" s="71">
        <v>16032</v>
      </c>
      <c r="Q106" s="124">
        <f t="shared" si="13"/>
        <v>23065569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88"/>
      <c r="C107" s="43" t="s">
        <v>8</v>
      </c>
      <c r="D107" s="70">
        <v>5486962</v>
      </c>
      <c r="E107" s="34">
        <v>7879477</v>
      </c>
      <c r="F107" s="34">
        <v>7617791</v>
      </c>
      <c r="G107" s="34">
        <v>1261945</v>
      </c>
      <c r="H107" s="34">
        <v>202</v>
      </c>
      <c r="I107" s="34">
        <v>9172</v>
      </c>
      <c r="J107" s="34">
        <v>355216</v>
      </c>
      <c r="K107" s="34">
        <v>152122</v>
      </c>
      <c r="L107" s="34">
        <v>1290</v>
      </c>
      <c r="M107" s="34"/>
      <c r="N107" s="34">
        <v>91803</v>
      </c>
      <c r="O107" s="34"/>
      <c r="P107" s="71">
        <v>16323</v>
      </c>
      <c r="Q107" s="124">
        <f t="shared" si="13"/>
        <v>22872303</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9</v>
      </c>
      <c r="D108" s="70">
        <v>5504060</v>
      </c>
      <c r="E108" s="34">
        <v>7690108</v>
      </c>
      <c r="F108" s="34">
        <v>7477242</v>
      </c>
      <c r="G108" s="34">
        <v>1346305</v>
      </c>
      <c r="H108" s="34">
        <v>199</v>
      </c>
      <c r="I108" s="34">
        <v>9160</v>
      </c>
      <c r="J108" s="34">
        <v>359575</v>
      </c>
      <c r="K108" s="34">
        <v>154596</v>
      </c>
      <c r="L108" s="34">
        <v>1608</v>
      </c>
      <c r="M108" s="34"/>
      <c r="N108" s="34">
        <v>91368</v>
      </c>
      <c r="O108" s="34"/>
      <c r="P108" s="71">
        <v>16948</v>
      </c>
      <c r="Q108" s="124">
        <f t="shared" si="13"/>
        <v>22651169</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5565842</v>
      </c>
      <c r="E109" s="34">
        <v>7543669</v>
      </c>
      <c r="F109" s="34">
        <v>7360941</v>
      </c>
      <c r="G109" s="34">
        <v>1419335</v>
      </c>
      <c r="H109" s="34">
        <v>184</v>
      </c>
      <c r="I109" s="34">
        <v>9118</v>
      </c>
      <c r="J109" s="34">
        <v>362334</v>
      </c>
      <c r="K109" s="34">
        <v>159387</v>
      </c>
      <c r="L109" s="34">
        <v>1211</v>
      </c>
      <c r="M109" s="34"/>
      <c r="N109" s="34">
        <v>90978</v>
      </c>
      <c r="O109" s="34"/>
      <c r="P109" s="71">
        <v>17364</v>
      </c>
      <c r="Q109" s="124">
        <f t="shared" si="13"/>
        <v>22530363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5941185</v>
      </c>
      <c r="E110" s="73">
        <v>7663748</v>
      </c>
      <c r="F110" s="73">
        <v>7497409</v>
      </c>
      <c r="G110" s="73">
        <v>1559426</v>
      </c>
      <c r="H110" s="73">
        <v>178</v>
      </c>
      <c r="I110" s="73">
        <v>9203</v>
      </c>
      <c r="J110" s="73">
        <v>351659</v>
      </c>
      <c r="K110" s="73">
        <v>163881</v>
      </c>
      <c r="L110" s="73">
        <v>1051</v>
      </c>
      <c r="M110" s="73"/>
      <c r="N110" s="73">
        <v>94261</v>
      </c>
      <c r="O110" s="73"/>
      <c r="P110" s="74">
        <v>20602</v>
      </c>
      <c r="Q110" s="126">
        <f t="shared" si="13"/>
        <v>23302603</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5853925</v>
      </c>
      <c r="E111" s="75">
        <v>7689147</v>
      </c>
      <c r="F111" s="75">
        <v>7424618</v>
      </c>
      <c r="G111" s="75">
        <v>1583948</v>
      </c>
      <c r="H111" s="75">
        <v>170</v>
      </c>
      <c r="I111" s="75">
        <v>8930</v>
      </c>
      <c r="J111" s="75">
        <v>344877</v>
      </c>
      <c r="K111" s="75">
        <v>167805</v>
      </c>
      <c r="L111" s="75">
        <v>1066</v>
      </c>
      <c r="M111" s="75"/>
      <c r="N111" s="75">
        <v>91524</v>
      </c>
      <c r="O111" s="75"/>
      <c r="P111" s="123">
        <v>20876</v>
      </c>
      <c r="Q111" s="125">
        <f t="shared" si="13"/>
        <v>23186886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5517477</v>
      </c>
      <c r="E112" s="34">
        <v>7375123</v>
      </c>
      <c r="F112" s="34">
        <v>7186900</v>
      </c>
      <c r="G112" s="34">
        <v>1617311</v>
      </c>
      <c r="H112" s="34">
        <v>160</v>
      </c>
      <c r="I112" s="34">
        <v>8758</v>
      </c>
      <c r="J112" s="34">
        <v>332120</v>
      </c>
      <c r="K112" s="34">
        <v>170806</v>
      </c>
      <c r="L112" s="34">
        <v>821</v>
      </c>
      <c r="M112" s="34"/>
      <c r="N112" s="34">
        <v>88833</v>
      </c>
      <c r="O112" s="34"/>
      <c r="P112" s="71">
        <v>21048</v>
      </c>
      <c r="Q112" s="124">
        <f t="shared" si="13"/>
        <v>22319357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2</v>
      </c>
      <c r="D113" s="70">
        <v>5500346</v>
      </c>
      <c r="E113" s="34">
        <v>7312780</v>
      </c>
      <c r="F113" s="34">
        <v>7278846</v>
      </c>
      <c r="G113" s="34">
        <v>1729558</v>
      </c>
      <c r="H113" s="34">
        <v>140</v>
      </c>
      <c r="I113" s="34">
        <v>8868</v>
      </c>
      <c r="J113" s="34">
        <v>314841</v>
      </c>
      <c r="K113" s="34">
        <v>176684</v>
      </c>
      <c r="L113" s="34">
        <v>808</v>
      </c>
      <c r="M113" s="34"/>
      <c r="N113" s="34">
        <v>89251</v>
      </c>
      <c r="O113" s="34"/>
      <c r="P113" s="71">
        <v>21116</v>
      </c>
      <c r="Q113" s="124">
        <f t="shared" si="13"/>
        <v>22433238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5684290</v>
      </c>
      <c r="E114" s="34">
        <v>7160880</v>
      </c>
      <c r="F114" s="34">
        <v>7105071</v>
      </c>
      <c r="G114" s="34">
        <v>1780198</v>
      </c>
      <c r="H114" s="34">
        <v>132</v>
      </c>
      <c r="I114" s="34">
        <v>8847</v>
      </c>
      <c r="J114" s="34">
        <v>301548</v>
      </c>
      <c r="K114" s="34">
        <v>181948</v>
      </c>
      <c r="L114" s="34">
        <v>961</v>
      </c>
      <c r="M114" s="34"/>
      <c r="N114" s="34">
        <v>86428</v>
      </c>
      <c r="O114" s="34"/>
      <c r="P114" s="71">
        <v>21122</v>
      </c>
      <c r="Q114" s="124">
        <f t="shared" ref="Q114:Q125" si="14">SUM(D114:P114)</f>
        <v>22331425</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5599321</v>
      </c>
      <c r="E115" s="34">
        <v>7058455</v>
      </c>
      <c r="F115" s="34">
        <v>7264904</v>
      </c>
      <c r="G115" s="34">
        <v>1901074</v>
      </c>
      <c r="H115" s="34">
        <v>130</v>
      </c>
      <c r="I115" s="34">
        <v>8974</v>
      </c>
      <c r="J115" s="34">
        <v>296397</v>
      </c>
      <c r="K115" s="34">
        <v>187369</v>
      </c>
      <c r="L115" s="34">
        <v>897</v>
      </c>
      <c r="M115" s="34"/>
      <c r="N115" s="34">
        <v>86290</v>
      </c>
      <c r="O115" s="34"/>
      <c r="P115" s="71">
        <v>21231</v>
      </c>
      <c r="Q115" s="124">
        <f t="shared" si="14"/>
        <v>22425042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5</v>
      </c>
      <c r="D116" s="70">
        <v>5458877</v>
      </c>
      <c r="E116" s="34">
        <v>7139891</v>
      </c>
      <c r="F116" s="34">
        <v>7170299</v>
      </c>
      <c r="G116" s="34">
        <v>1949322</v>
      </c>
      <c r="H116" s="34">
        <v>125</v>
      </c>
      <c r="I116" s="34">
        <v>8897</v>
      </c>
      <c r="J116" s="34">
        <v>282526</v>
      </c>
      <c r="K116" s="34">
        <v>191506</v>
      </c>
      <c r="L116" s="34">
        <v>779</v>
      </c>
      <c r="M116" s="34"/>
      <c r="N116" s="34">
        <v>83653</v>
      </c>
      <c r="O116" s="34"/>
      <c r="P116" s="71">
        <v>21317</v>
      </c>
      <c r="Q116" s="124">
        <f t="shared" si="14"/>
        <v>22307192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5429775</v>
      </c>
      <c r="E117" s="34">
        <v>7099061</v>
      </c>
      <c r="F117" s="34">
        <v>7243915</v>
      </c>
      <c r="G117" s="34">
        <v>2060511</v>
      </c>
      <c r="H117" s="34">
        <v>118</v>
      </c>
      <c r="I117" s="34">
        <v>9006</v>
      </c>
      <c r="J117" s="34">
        <v>267578</v>
      </c>
      <c r="K117" s="34">
        <v>197532</v>
      </c>
      <c r="L117" s="34">
        <v>807</v>
      </c>
      <c r="M117" s="34"/>
      <c r="N117" s="34">
        <v>81710</v>
      </c>
      <c r="O117" s="34"/>
      <c r="P117" s="71">
        <v>21391</v>
      </c>
      <c r="Q117" s="124">
        <f t="shared" si="14"/>
        <v>22411404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5412859</v>
      </c>
      <c r="E118" s="34">
        <v>7136263</v>
      </c>
      <c r="F118" s="34">
        <v>7135340</v>
      </c>
      <c r="G118" s="34">
        <v>2140706</v>
      </c>
      <c r="H118" s="34">
        <v>110</v>
      </c>
      <c r="I118" s="34">
        <v>9033</v>
      </c>
      <c r="J118" s="34">
        <v>252719</v>
      </c>
      <c r="K118" s="34">
        <v>200878</v>
      </c>
      <c r="L118" s="34">
        <v>803</v>
      </c>
      <c r="M118" s="34"/>
      <c r="N118" s="34">
        <v>80106</v>
      </c>
      <c r="O118" s="34"/>
      <c r="P118" s="71">
        <v>21437</v>
      </c>
      <c r="Q118" s="124">
        <f t="shared" si="14"/>
        <v>22390254</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8</v>
      </c>
      <c r="D119" s="70">
        <v>5536058</v>
      </c>
      <c r="E119" s="34">
        <v>7173796</v>
      </c>
      <c r="F119" s="34">
        <v>7300296</v>
      </c>
      <c r="G119" s="34">
        <v>2210634</v>
      </c>
      <c r="H119" s="34">
        <v>102</v>
      </c>
      <c r="I119" s="34">
        <v>8932</v>
      </c>
      <c r="J119" s="34">
        <v>243159</v>
      </c>
      <c r="K119" s="34">
        <v>204368</v>
      </c>
      <c r="L119" s="34">
        <v>784</v>
      </c>
      <c r="M119" s="34"/>
      <c r="N119" s="34">
        <v>75890</v>
      </c>
      <c r="O119" s="34"/>
      <c r="P119" s="71">
        <v>21163</v>
      </c>
      <c r="Q119" s="124">
        <f t="shared" si="14"/>
        <v>22775182</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5591888</v>
      </c>
      <c r="E120" s="34">
        <v>7265676</v>
      </c>
      <c r="F120" s="34">
        <v>7075033</v>
      </c>
      <c r="G120" s="34">
        <v>2278148</v>
      </c>
      <c r="H120" s="34">
        <v>98</v>
      </c>
      <c r="I120" s="34">
        <v>8992</v>
      </c>
      <c r="J120" s="34">
        <v>233470</v>
      </c>
      <c r="K120" s="34">
        <v>206552</v>
      </c>
      <c r="L120" s="34">
        <v>752</v>
      </c>
      <c r="M120" s="34"/>
      <c r="N120" s="34">
        <v>72104</v>
      </c>
      <c r="O120" s="34"/>
      <c r="P120" s="71">
        <v>21522</v>
      </c>
      <c r="Q120" s="124">
        <f t="shared" si="14"/>
        <v>22754235</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5616021</v>
      </c>
      <c r="E121" s="34">
        <v>7317324</v>
      </c>
      <c r="F121" s="34">
        <v>7208978</v>
      </c>
      <c r="G121" s="34">
        <v>2334735</v>
      </c>
      <c r="H121" s="34">
        <v>62</v>
      </c>
      <c r="I121" s="34">
        <v>8998</v>
      </c>
      <c r="J121" s="34">
        <v>233581</v>
      </c>
      <c r="K121" s="34">
        <v>208860</v>
      </c>
      <c r="L121" s="34">
        <v>789</v>
      </c>
      <c r="M121" s="34"/>
      <c r="N121" s="34">
        <v>68199</v>
      </c>
      <c r="O121" s="34"/>
      <c r="P121" s="71">
        <v>21576</v>
      </c>
      <c r="Q121" s="124">
        <f t="shared" si="14"/>
        <v>23019123</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103"/>
      <c r="C122" s="45" t="s">
        <v>11</v>
      </c>
      <c r="D122" s="72">
        <v>5712073</v>
      </c>
      <c r="E122" s="73">
        <v>7311870</v>
      </c>
      <c r="F122" s="73">
        <v>6935587</v>
      </c>
      <c r="G122" s="73">
        <v>2511493</v>
      </c>
      <c r="H122" s="73">
        <v>52</v>
      </c>
      <c r="I122" s="73">
        <v>9088</v>
      </c>
      <c r="J122" s="73">
        <v>234343</v>
      </c>
      <c r="K122" s="73">
        <v>212498</v>
      </c>
      <c r="L122" s="73">
        <v>685</v>
      </c>
      <c r="M122" s="73"/>
      <c r="N122" s="73">
        <v>64246</v>
      </c>
      <c r="O122" s="73"/>
      <c r="P122" s="74">
        <v>21212</v>
      </c>
      <c r="Q122" s="126">
        <f t="shared" si="14"/>
        <v>23013147</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5759300</v>
      </c>
      <c r="E123" s="75">
        <v>7383684</v>
      </c>
      <c r="F123" s="75">
        <v>6911073</v>
      </c>
      <c r="G123" s="75">
        <v>2567754</v>
      </c>
      <c r="H123" s="75"/>
      <c r="I123" s="75">
        <v>9071</v>
      </c>
      <c r="J123" s="75">
        <v>229580</v>
      </c>
      <c r="K123" s="75">
        <v>215719</v>
      </c>
      <c r="L123" s="75">
        <v>637</v>
      </c>
      <c r="M123" s="75"/>
      <c r="N123" s="75">
        <v>59377</v>
      </c>
      <c r="O123" s="75"/>
      <c r="P123" s="123">
        <v>19303</v>
      </c>
      <c r="Q123" s="125">
        <f t="shared" si="14"/>
        <v>23155498</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5794246</v>
      </c>
      <c r="E124" s="34">
        <v>7391557</v>
      </c>
      <c r="F124" s="34">
        <v>6895983</v>
      </c>
      <c r="G124" s="34">
        <v>2593244</v>
      </c>
      <c r="H124" s="34"/>
      <c r="I124" s="34">
        <v>9029</v>
      </c>
      <c r="J124" s="34">
        <v>223075</v>
      </c>
      <c r="K124" s="34">
        <v>217310</v>
      </c>
      <c r="L124" s="34">
        <v>637</v>
      </c>
      <c r="M124" s="34"/>
      <c r="N124" s="34">
        <v>52498</v>
      </c>
      <c r="O124" s="34"/>
      <c r="P124" s="71">
        <v>17832</v>
      </c>
      <c r="Q124" s="124">
        <f t="shared" si="14"/>
        <v>23195411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2</v>
      </c>
      <c r="D125" s="70">
        <v>5842331</v>
      </c>
      <c r="E125" s="34">
        <v>7583455</v>
      </c>
      <c r="F125" s="34">
        <v>6871606</v>
      </c>
      <c r="G125" s="34">
        <v>2703666</v>
      </c>
      <c r="H125" s="34"/>
      <c r="I125" s="34">
        <v>9168</v>
      </c>
      <c r="J125" s="34">
        <v>220459</v>
      </c>
      <c r="K125" s="34">
        <v>220093</v>
      </c>
      <c r="L125" s="34">
        <v>580</v>
      </c>
      <c r="M125" s="34"/>
      <c r="N125" s="34">
        <v>46582</v>
      </c>
      <c r="O125" s="34"/>
      <c r="P125" s="71">
        <v>18144</v>
      </c>
      <c r="Q125" s="124">
        <f t="shared" si="14"/>
        <v>23516084</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5804972</v>
      </c>
      <c r="E126" s="34">
        <v>7561116</v>
      </c>
      <c r="F126" s="34">
        <v>6847317</v>
      </c>
      <c r="G126" s="34">
        <v>2782415</v>
      </c>
      <c r="H126" s="34"/>
      <c r="I126" s="34">
        <v>9007</v>
      </c>
      <c r="J126" s="34">
        <v>218648</v>
      </c>
      <c r="K126" s="34">
        <v>223944</v>
      </c>
      <c r="L126" s="34">
        <v>531</v>
      </c>
      <c r="M126" s="34"/>
      <c r="N126" s="34">
        <v>39777</v>
      </c>
      <c r="O126" s="34"/>
      <c r="P126" s="71">
        <v>18132</v>
      </c>
      <c r="Q126" s="124">
        <f t="shared" ref="Q126:Q137" si="15">SUM(D126:P126)</f>
        <v>23505859</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5749943</v>
      </c>
      <c r="E127" s="34">
        <v>7612667</v>
      </c>
      <c r="F127" s="34">
        <v>6808601</v>
      </c>
      <c r="G127" s="34">
        <v>2881871</v>
      </c>
      <c r="H127" s="34"/>
      <c r="I127" s="34">
        <v>8934</v>
      </c>
      <c r="J127" s="34">
        <v>213696</v>
      </c>
      <c r="K127" s="34">
        <v>228373</v>
      </c>
      <c r="L127" s="34">
        <v>525</v>
      </c>
      <c r="M127" s="34"/>
      <c r="N127" s="34">
        <v>24887</v>
      </c>
      <c r="O127" s="34"/>
      <c r="P127" s="71">
        <v>16220</v>
      </c>
      <c r="Q127" s="124">
        <f t="shared" si="15"/>
        <v>23545717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5</v>
      </c>
      <c r="D128" s="70">
        <v>5689453</v>
      </c>
      <c r="E128" s="34">
        <v>7596131</v>
      </c>
      <c r="F128" s="34">
        <v>6777609</v>
      </c>
      <c r="G128" s="34">
        <v>2993449</v>
      </c>
      <c r="H128" s="34"/>
      <c r="I128" s="34">
        <v>8673</v>
      </c>
      <c r="J128" s="34">
        <v>202588</v>
      </c>
      <c r="K128" s="34">
        <v>232095</v>
      </c>
      <c r="L128" s="34">
        <v>520</v>
      </c>
      <c r="M128" s="34"/>
      <c r="N128" s="34">
        <v>17847</v>
      </c>
      <c r="O128" s="34"/>
      <c r="P128" s="71">
        <v>16383</v>
      </c>
      <c r="Q128" s="124">
        <f t="shared" si="15"/>
        <v>23534748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5697812</v>
      </c>
      <c r="E129" s="34">
        <v>7416024</v>
      </c>
      <c r="F129" s="34">
        <v>6783063</v>
      </c>
      <c r="G129" s="34">
        <v>3134951</v>
      </c>
      <c r="H129" s="34"/>
      <c r="I129" s="34">
        <v>8500</v>
      </c>
      <c r="J129" s="34">
        <v>196542</v>
      </c>
      <c r="K129" s="34">
        <v>234863</v>
      </c>
      <c r="L129" s="34">
        <v>456</v>
      </c>
      <c r="M129" s="34"/>
      <c r="N129" s="34">
        <v>14018</v>
      </c>
      <c r="O129" s="34"/>
      <c r="P129" s="71">
        <v>16429</v>
      </c>
      <c r="Q129" s="124">
        <f t="shared" si="15"/>
        <v>23502658</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5800193</v>
      </c>
      <c r="E130" s="34">
        <v>7663149</v>
      </c>
      <c r="F130" s="34">
        <v>6753303</v>
      </c>
      <c r="G130" s="34">
        <v>3251568</v>
      </c>
      <c r="H130" s="34"/>
      <c r="I130" s="34">
        <v>8591</v>
      </c>
      <c r="J130" s="34">
        <v>209651</v>
      </c>
      <c r="K130" s="34">
        <v>239497</v>
      </c>
      <c r="L130" s="34">
        <v>436</v>
      </c>
      <c r="M130" s="34"/>
      <c r="N130" s="34">
        <v>11122</v>
      </c>
      <c r="O130" s="34"/>
      <c r="P130" s="71">
        <v>18724</v>
      </c>
      <c r="Q130" s="124">
        <f t="shared" si="15"/>
        <v>23956234</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8</v>
      </c>
      <c r="D131" s="70">
        <v>5921043</v>
      </c>
      <c r="E131" s="34">
        <v>7619823</v>
      </c>
      <c r="F131" s="34">
        <v>6785747</v>
      </c>
      <c r="G131" s="34">
        <v>3312236</v>
      </c>
      <c r="H131" s="34"/>
      <c r="I131" s="34">
        <v>8442</v>
      </c>
      <c r="J131" s="34">
        <v>205779</v>
      </c>
      <c r="K131" s="34">
        <v>240841</v>
      </c>
      <c r="L131" s="34">
        <v>403</v>
      </c>
      <c r="M131" s="34"/>
      <c r="N131" s="34">
        <v>4415</v>
      </c>
      <c r="O131" s="34"/>
      <c r="P131" s="71">
        <v>18947</v>
      </c>
      <c r="Q131" s="124">
        <f t="shared" si="15"/>
        <v>24117676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5971688</v>
      </c>
      <c r="E132" s="34">
        <v>7675857</v>
      </c>
      <c r="F132" s="34">
        <v>6856824</v>
      </c>
      <c r="G132" s="34">
        <v>3450569</v>
      </c>
      <c r="H132" s="34"/>
      <c r="I132" s="34">
        <v>8609</v>
      </c>
      <c r="J132" s="34">
        <v>212528</v>
      </c>
      <c r="K132" s="34">
        <v>244212</v>
      </c>
      <c r="L132" s="34">
        <v>402</v>
      </c>
      <c r="M132" s="34"/>
      <c r="N132" s="34"/>
      <c r="O132" s="34"/>
      <c r="P132" s="71">
        <v>19278</v>
      </c>
      <c r="Q132" s="124">
        <f t="shared" si="15"/>
        <v>24439967</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6024200</v>
      </c>
      <c r="E133" s="34">
        <v>7629316</v>
      </c>
      <c r="F133" s="34">
        <v>7001590</v>
      </c>
      <c r="G133" s="34">
        <v>3532285</v>
      </c>
      <c r="H133" s="34"/>
      <c r="I133" s="34">
        <v>8557</v>
      </c>
      <c r="J133" s="34">
        <v>215980</v>
      </c>
      <c r="K133" s="34">
        <v>244624</v>
      </c>
      <c r="L133" s="34">
        <v>374</v>
      </c>
      <c r="M133" s="34"/>
      <c r="N133" s="34"/>
      <c r="O133" s="34"/>
      <c r="P133" s="71">
        <v>18318</v>
      </c>
      <c r="Q133" s="124">
        <f t="shared" si="15"/>
        <v>24675244</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103"/>
      <c r="C134" s="45" t="s">
        <v>11</v>
      </c>
      <c r="D134" s="72">
        <v>6043996</v>
      </c>
      <c r="E134" s="73">
        <v>7824690</v>
      </c>
      <c r="F134" s="73">
        <v>7072696</v>
      </c>
      <c r="G134" s="73">
        <v>3740878</v>
      </c>
      <c r="H134" s="73"/>
      <c r="I134" s="73">
        <v>8744</v>
      </c>
      <c r="J134" s="73">
        <v>217534</v>
      </c>
      <c r="K134" s="73">
        <v>248828</v>
      </c>
      <c r="L134" s="73">
        <v>342</v>
      </c>
      <c r="M134" s="73"/>
      <c r="N134" s="73"/>
      <c r="O134" s="73"/>
      <c r="P134" s="74">
        <v>21273</v>
      </c>
      <c r="Q134" s="126">
        <f t="shared" si="15"/>
        <v>25178981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5995118</v>
      </c>
      <c r="E135" s="75">
        <v>7904810</v>
      </c>
      <c r="F135" s="75">
        <v>7014033</v>
      </c>
      <c r="G135" s="75">
        <v>3969222</v>
      </c>
      <c r="H135" s="75"/>
      <c r="I135" s="75">
        <v>8811</v>
      </c>
      <c r="J135" s="75">
        <v>215257</v>
      </c>
      <c r="K135" s="75">
        <v>250002</v>
      </c>
      <c r="L135" s="75">
        <v>354</v>
      </c>
      <c r="M135" s="75"/>
      <c r="N135" s="75"/>
      <c r="O135" s="75"/>
      <c r="P135" s="123">
        <v>28222</v>
      </c>
      <c r="Q135" s="125">
        <f t="shared" si="15"/>
        <v>25385829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6040987</v>
      </c>
      <c r="E136" s="34">
        <v>7902469</v>
      </c>
      <c r="F136" s="34">
        <v>6777597</v>
      </c>
      <c r="G136" s="34">
        <v>3983467</v>
      </c>
      <c r="H136" s="34"/>
      <c r="I136" s="34">
        <v>8377</v>
      </c>
      <c r="J136" s="34">
        <v>215502</v>
      </c>
      <c r="K136" s="34">
        <v>255609</v>
      </c>
      <c r="L136" s="34">
        <v>302</v>
      </c>
      <c r="M136" s="34"/>
      <c r="N136" s="34"/>
      <c r="O136" s="34"/>
      <c r="P136" s="71">
        <v>28039</v>
      </c>
      <c r="Q136" s="124">
        <f t="shared" si="15"/>
        <v>25212349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2</v>
      </c>
      <c r="D137" s="70">
        <v>6084139</v>
      </c>
      <c r="E137" s="34">
        <v>7909743</v>
      </c>
      <c r="F137" s="34">
        <v>7103839</v>
      </c>
      <c r="G137" s="34">
        <v>4120477</v>
      </c>
      <c r="H137" s="34"/>
      <c r="I137" s="34">
        <v>8368</v>
      </c>
      <c r="J137" s="34">
        <v>214631</v>
      </c>
      <c r="K137" s="34">
        <v>259318</v>
      </c>
      <c r="L137" s="34">
        <v>300</v>
      </c>
      <c r="M137" s="34"/>
      <c r="N137" s="34"/>
      <c r="O137" s="34"/>
      <c r="P137" s="71">
        <v>30345</v>
      </c>
      <c r="Q137" s="124">
        <f t="shared" si="15"/>
        <v>25731160</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88"/>
      <c r="C138" s="43" t="s">
        <v>3</v>
      </c>
      <c r="D138" s="70">
        <v>6115421</v>
      </c>
      <c r="E138" s="34">
        <v>7786713</v>
      </c>
      <c r="F138" s="34">
        <v>7254927</v>
      </c>
      <c r="G138" s="34">
        <v>4132209</v>
      </c>
      <c r="H138" s="34"/>
      <c r="I138" s="34">
        <v>8142</v>
      </c>
      <c r="J138" s="34">
        <v>216532</v>
      </c>
      <c r="K138" s="34">
        <v>261520</v>
      </c>
      <c r="L138" s="34">
        <v>294</v>
      </c>
      <c r="M138" s="34"/>
      <c r="N138" s="34"/>
      <c r="O138" s="34"/>
      <c r="P138" s="71">
        <v>18328</v>
      </c>
      <c r="Q138" s="124">
        <f t="shared" ref="Q138:Q149" si="16">SUM(D138:P138)</f>
        <v>25794086</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6063383</v>
      </c>
      <c r="E139" s="34">
        <v>7798411</v>
      </c>
      <c r="F139" s="34">
        <v>7204969</v>
      </c>
      <c r="G139" s="34">
        <v>4171218</v>
      </c>
      <c r="H139" s="34"/>
      <c r="I139" s="34">
        <v>8059</v>
      </c>
      <c r="J139" s="34">
        <v>215173</v>
      </c>
      <c r="K139" s="34">
        <v>264284</v>
      </c>
      <c r="L139" s="34">
        <v>257</v>
      </c>
      <c r="M139" s="34"/>
      <c r="N139" s="34"/>
      <c r="O139" s="34"/>
      <c r="P139" s="71">
        <v>12817</v>
      </c>
      <c r="Q139" s="124">
        <f t="shared" si="16"/>
        <v>25738571</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5</v>
      </c>
      <c r="D140" s="70">
        <v>6014323</v>
      </c>
      <c r="E140" s="34">
        <v>7910096</v>
      </c>
      <c r="F140" s="34">
        <v>7054494</v>
      </c>
      <c r="G140" s="34">
        <v>4216882</v>
      </c>
      <c r="H140" s="34"/>
      <c r="I140" s="34">
        <v>8004</v>
      </c>
      <c r="J140" s="34">
        <v>209915</v>
      </c>
      <c r="K140" s="34">
        <v>268416</v>
      </c>
      <c r="L140" s="34">
        <v>244</v>
      </c>
      <c r="M140" s="34"/>
      <c r="N140" s="34"/>
      <c r="O140" s="34"/>
      <c r="P140" s="71">
        <v>17852</v>
      </c>
      <c r="Q140" s="124">
        <f t="shared" si="16"/>
        <v>25700226</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5962659</v>
      </c>
      <c r="E141" s="34">
        <v>7864910</v>
      </c>
      <c r="F141" s="34">
        <v>7038142</v>
      </c>
      <c r="G141" s="34">
        <v>4317883</v>
      </c>
      <c r="H141" s="34"/>
      <c r="I141" s="34">
        <v>7769</v>
      </c>
      <c r="J141" s="34">
        <v>209707</v>
      </c>
      <c r="K141" s="34">
        <v>272823</v>
      </c>
      <c r="L141" s="34">
        <v>234</v>
      </c>
      <c r="M141" s="34"/>
      <c r="N141" s="34"/>
      <c r="O141" s="34"/>
      <c r="P141" s="71">
        <v>17216</v>
      </c>
      <c r="Q141" s="124">
        <f t="shared" si="16"/>
        <v>25691343</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5918181</v>
      </c>
      <c r="E142" s="34">
        <v>7783491</v>
      </c>
      <c r="F142" s="34">
        <v>6914636</v>
      </c>
      <c r="G142" s="34">
        <v>4377942</v>
      </c>
      <c r="H142" s="34"/>
      <c r="I142" s="34">
        <v>7621</v>
      </c>
      <c r="J142" s="34">
        <v>205937</v>
      </c>
      <c r="K142" s="34">
        <v>277935</v>
      </c>
      <c r="L142" s="34">
        <v>235</v>
      </c>
      <c r="M142" s="34"/>
      <c r="N142" s="34"/>
      <c r="O142" s="34"/>
      <c r="P142" s="71">
        <v>17254</v>
      </c>
      <c r="Q142" s="124">
        <f t="shared" si="16"/>
        <v>25503232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8</v>
      </c>
      <c r="D143" s="70">
        <v>5866424</v>
      </c>
      <c r="E143" s="34">
        <v>7926677</v>
      </c>
      <c r="F143" s="34">
        <v>6765313</v>
      </c>
      <c r="G143" s="34">
        <v>4420273</v>
      </c>
      <c r="H143" s="34"/>
      <c r="I143" s="34">
        <v>7316</v>
      </c>
      <c r="J143" s="34">
        <v>205411</v>
      </c>
      <c r="K143" s="34">
        <v>280436</v>
      </c>
      <c r="L143" s="34">
        <v>223</v>
      </c>
      <c r="M143" s="34"/>
      <c r="N143" s="34"/>
      <c r="O143" s="34"/>
      <c r="P143" s="71">
        <v>16761</v>
      </c>
      <c r="Q143" s="124">
        <f t="shared" si="16"/>
        <v>25488834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5824403</v>
      </c>
      <c r="E144" s="34">
        <v>7526177</v>
      </c>
      <c r="F144" s="34">
        <v>6530354</v>
      </c>
      <c r="G144" s="34">
        <v>4460505</v>
      </c>
      <c r="H144" s="34"/>
      <c r="I144" s="34">
        <v>7218</v>
      </c>
      <c r="J144" s="34">
        <v>201602</v>
      </c>
      <c r="K144" s="34">
        <v>285585</v>
      </c>
      <c r="L144" s="34">
        <v>238</v>
      </c>
      <c r="M144" s="34"/>
      <c r="N144" s="34"/>
      <c r="O144" s="34"/>
      <c r="P144" s="71">
        <v>16373</v>
      </c>
      <c r="Q144" s="124">
        <f t="shared" si="16"/>
        <v>24852455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5773258</v>
      </c>
      <c r="E145" s="34">
        <v>7397045</v>
      </c>
      <c r="F145" s="34">
        <v>6250897</v>
      </c>
      <c r="G145" s="34">
        <v>4547784</v>
      </c>
      <c r="H145" s="34"/>
      <c r="I145" s="34">
        <v>6987</v>
      </c>
      <c r="J145" s="34">
        <v>198602</v>
      </c>
      <c r="K145" s="34">
        <v>286342</v>
      </c>
      <c r="L145" s="34">
        <v>448</v>
      </c>
      <c r="M145" s="34"/>
      <c r="N145" s="34"/>
      <c r="O145" s="34"/>
      <c r="P145" s="71">
        <v>17923</v>
      </c>
      <c r="Q145" s="124">
        <f t="shared" si="16"/>
        <v>24479286</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103"/>
      <c r="C146" s="45" t="s">
        <v>11</v>
      </c>
      <c r="D146" s="72">
        <v>5770262</v>
      </c>
      <c r="E146" s="73">
        <v>7653803</v>
      </c>
      <c r="F146" s="73">
        <v>6353830</v>
      </c>
      <c r="G146" s="73">
        <v>4757013</v>
      </c>
      <c r="H146" s="73"/>
      <c r="I146" s="73">
        <v>6845</v>
      </c>
      <c r="J146" s="73">
        <v>198389</v>
      </c>
      <c r="K146" s="73">
        <v>292022</v>
      </c>
      <c r="L146" s="73">
        <v>436</v>
      </c>
      <c r="M146" s="73"/>
      <c r="N146" s="73"/>
      <c r="O146" s="73"/>
      <c r="P146" s="74">
        <v>19068</v>
      </c>
      <c r="Q146" s="126">
        <f t="shared" si="16"/>
        <v>25051668</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5733852</v>
      </c>
      <c r="E147" s="75">
        <v>7685213</v>
      </c>
      <c r="F147" s="75">
        <v>6241165</v>
      </c>
      <c r="G147" s="75">
        <v>4814248</v>
      </c>
      <c r="H147" s="75"/>
      <c r="I147" s="75">
        <v>6680</v>
      </c>
      <c r="J147" s="75">
        <v>194487</v>
      </c>
      <c r="K147" s="75">
        <v>296128</v>
      </c>
      <c r="L147" s="75">
        <v>246</v>
      </c>
      <c r="M147" s="75"/>
      <c r="N147" s="75"/>
      <c r="O147" s="75"/>
      <c r="P147" s="123">
        <v>19424</v>
      </c>
      <c r="Q147" s="125">
        <f t="shared" si="16"/>
        <v>24991443</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5711214</v>
      </c>
      <c r="E148" s="34">
        <v>7681213</v>
      </c>
      <c r="F148" s="34">
        <v>6150802</v>
      </c>
      <c r="G148" s="34">
        <v>4835380</v>
      </c>
      <c r="H148" s="34"/>
      <c r="I148" s="34">
        <v>6475</v>
      </c>
      <c r="J148" s="34">
        <v>191360</v>
      </c>
      <c r="K148" s="34">
        <v>296632</v>
      </c>
      <c r="L148" s="34">
        <v>201</v>
      </c>
      <c r="M148" s="34"/>
      <c r="N148" s="34"/>
      <c r="O148" s="34"/>
      <c r="P148" s="71">
        <v>22236</v>
      </c>
      <c r="Q148" s="124">
        <f t="shared" si="16"/>
        <v>24895513</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88"/>
      <c r="C149" s="43" t="s">
        <v>2</v>
      </c>
      <c r="D149" s="70">
        <v>5636647</v>
      </c>
      <c r="E149" s="34">
        <v>7661943</v>
      </c>
      <c r="F149" s="34">
        <v>6095190</v>
      </c>
      <c r="G149" s="34">
        <v>4854795</v>
      </c>
      <c r="H149" s="34"/>
      <c r="I149" s="34">
        <v>6700</v>
      </c>
      <c r="J149" s="34">
        <v>193682</v>
      </c>
      <c r="K149" s="34">
        <v>300015</v>
      </c>
      <c r="L149" s="34">
        <v>214</v>
      </c>
      <c r="M149" s="34"/>
      <c r="N149" s="34"/>
      <c r="O149" s="34"/>
      <c r="P149" s="71">
        <v>22873</v>
      </c>
      <c r="Q149" s="124">
        <f t="shared" si="16"/>
        <v>24772059</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88"/>
      <c r="C150" s="43" t="s">
        <v>3</v>
      </c>
      <c r="D150" s="70">
        <v>5551919</v>
      </c>
      <c r="E150" s="34">
        <v>7568887</v>
      </c>
      <c r="F150" s="34">
        <v>5937317</v>
      </c>
      <c r="G150" s="34">
        <v>4774558</v>
      </c>
      <c r="H150" s="34"/>
      <c r="I150" s="34">
        <v>6348</v>
      </c>
      <c r="J150" s="34">
        <v>176394</v>
      </c>
      <c r="K150" s="34">
        <v>294998</v>
      </c>
      <c r="L150" s="34">
        <v>177</v>
      </c>
      <c r="M150" s="34"/>
      <c r="N150" s="34"/>
      <c r="O150" s="34"/>
      <c r="P150" s="71">
        <v>17503</v>
      </c>
      <c r="Q150" s="124">
        <f t="shared" ref="Q150:Q152" si="17">SUM(D150:P150)</f>
        <v>24328101</v>
      </c>
      <c r="R150" s="7"/>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x14ac:dyDescent="0.2">
      <c r="A151" s="1"/>
      <c r="B151" s="50"/>
      <c r="C151" s="43" t="s">
        <v>4</v>
      </c>
      <c r="D151" s="70">
        <v>5433601</v>
      </c>
      <c r="E151" s="34">
        <v>7496900</v>
      </c>
      <c r="F151" s="34">
        <v>5917232</v>
      </c>
      <c r="G151" s="34">
        <v>4807816</v>
      </c>
      <c r="H151" s="34"/>
      <c r="I151" s="34">
        <v>6232</v>
      </c>
      <c r="J151" s="34">
        <v>177480</v>
      </c>
      <c r="K151" s="34">
        <v>292599</v>
      </c>
      <c r="L151" s="34">
        <v>215</v>
      </c>
      <c r="M151" s="34"/>
      <c r="N151" s="34"/>
      <c r="O151" s="34"/>
      <c r="P151" s="71">
        <v>14760</v>
      </c>
      <c r="Q151" s="124">
        <f t="shared" si="17"/>
        <v>24146835</v>
      </c>
      <c r="R151" s="7"/>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103"/>
      <c r="C152" s="45" t="s">
        <v>5</v>
      </c>
      <c r="D152" s="72">
        <v>5359173</v>
      </c>
      <c r="E152" s="73">
        <v>7459945</v>
      </c>
      <c r="F152" s="73">
        <v>6161223</v>
      </c>
      <c r="G152" s="73">
        <v>4863779</v>
      </c>
      <c r="H152" s="73"/>
      <c r="I152" s="73">
        <v>6106</v>
      </c>
      <c r="J152" s="73">
        <v>181518</v>
      </c>
      <c r="K152" s="73">
        <v>291367</v>
      </c>
      <c r="L152" s="73">
        <v>235</v>
      </c>
      <c r="M152" s="73"/>
      <c r="N152" s="73"/>
      <c r="O152" s="73"/>
      <c r="P152" s="74">
        <v>14796</v>
      </c>
      <c r="Q152" s="126">
        <f t="shared" si="17"/>
        <v>24338142</v>
      </c>
      <c r="R152" s="7"/>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ht="13.5" thickBot="1" x14ac:dyDescent="0.25">
      <c r="A153" s="1"/>
      <c r="B153" s="108"/>
      <c r="C153" s="106"/>
      <c r="D153" s="34"/>
      <c r="E153" s="34"/>
      <c r="F153" s="34"/>
      <c r="G153" s="34"/>
      <c r="H153" s="34"/>
      <c r="I153" s="34"/>
      <c r="J153" s="34"/>
      <c r="K153" s="34"/>
      <c r="L153" s="34"/>
      <c r="M153" s="34"/>
      <c r="N153" s="34"/>
      <c r="O153" s="34"/>
      <c r="P153" s="34"/>
      <c r="Q153" s="7"/>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ht="13.5" thickBot="1" x14ac:dyDescent="0.25">
      <c r="A154" s="1"/>
      <c r="B154" s="189" t="s">
        <v>73</v>
      </c>
      <c r="C154" s="190"/>
      <c r="D154" s="191">
        <f>+D152/D146-1</f>
        <v>-7.1242692272898478E-2</v>
      </c>
      <c r="E154" s="191">
        <f>+E152/E146-1</f>
        <v>-2.5328323710448242E-2</v>
      </c>
      <c r="F154" s="191">
        <f>+F152/F146-1</f>
        <v>-3.0313527431486187E-2</v>
      </c>
      <c r="G154" s="191">
        <f>+G152/G146-1</f>
        <v>2.2443915961549932E-2</v>
      </c>
      <c r="H154" s="191"/>
      <c r="I154" s="191">
        <f>+I152/I146-1</f>
        <v>-0.10796201607012423</v>
      </c>
      <c r="J154" s="191">
        <f>+J152/J146-1</f>
        <v>-8.5039997177262849E-2</v>
      </c>
      <c r="K154" s="191">
        <f>+K152/K146-1</f>
        <v>-2.2429816931600621E-3</v>
      </c>
      <c r="L154" s="191">
        <f>+L152/L146-1</f>
        <v>-0.46100917431192656</v>
      </c>
      <c r="M154" s="191"/>
      <c r="N154" s="191"/>
      <c r="O154" s="191"/>
      <c r="P154" s="191">
        <f>+P152/P146-1</f>
        <v>-0.22404027690371298</v>
      </c>
      <c r="Q154" s="193">
        <f>+Q152/Q146-1</f>
        <v>-2.8482175318625513E-2</v>
      </c>
      <c r="R154" s="10"/>
      <c r="S154" s="10"/>
      <c r="T154" s="10"/>
      <c r="U154" s="10"/>
      <c r="V154" s="10"/>
      <c r="W154" s="10"/>
      <c r="X154" s="10"/>
      <c r="Y154" s="10"/>
      <c r="Z154" s="10"/>
      <c r="AA154" s="10"/>
      <c r="AB154" s="10"/>
      <c r="AC154" s="10"/>
      <c r="AD154" s="10"/>
      <c r="AE154" s="10"/>
      <c r="AF154" s="10"/>
      <c r="AG154" s="10"/>
      <c r="AH154" s="10"/>
      <c r="AI154" s="10"/>
      <c r="AJ154" s="10"/>
      <c r="AK154" s="10"/>
      <c r="AL154" s="10"/>
      <c r="AM154" s="1"/>
      <c r="AN154" s="1"/>
    </row>
    <row r="155" spans="1:40" ht="13.5" thickBot="1" x14ac:dyDescent="0.25">
      <c r="A155" s="1"/>
      <c r="B155" s="189" t="s">
        <v>74</v>
      </c>
      <c r="C155" s="190"/>
      <c r="D155" s="191">
        <f>+D152/D140-1</f>
        <v>-0.10893162871365569</v>
      </c>
      <c r="E155" s="191">
        <f>+E152/E140-1</f>
        <v>-5.6908411731033337E-2</v>
      </c>
      <c r="F155" s="191">
        <f>+F152/F140-1</f>
        <v>-0.12662439006964921</v>
      </c>
      <c r="G155" s="191">
        <f>+G152/G140-1</f>
        <v>0.15340647426226295</v>
      </c>
      <c r="H155" s="191"/>
      <c r="I155" s="191">
        <f>+I152/I140-1</f>
        <v>-0.23713143428285854</v>
      </c>
      <c r="J155" s="191">
        <f>+J152/J140-1</f>
        <v>-0.13527856513350645</v>
      </c>
      <c r="K155" s="191">
        <f>+K152/K140-1</f>
        <v>8.5505335002384442E-2</v>
      </c>
      <c r="L155" s="191">
        <f>+L152/L140-1</f>
        <v>-3.688524590163933E-2</v>
      </c>
      <c r="M155" s="191"/>
      <c r="N155" s="191"/>
      <c r="O155" s="191"/>
      <c r="P155" s="191">
        <f>+P152/P140-1</f>
        <v>-0.17118530136679366</v>
      </c>
      <c r="Q155" s="193">
        <f>+Q152/Q140-1</f>
        <v>-5.299891137144086E-2</v>
      </c>
      <c r="R155" s="10"/>
      <c r="S155" s="10"/>
      <c r="T155" s="10"/>
      <c r="U155" s="10"/>
      <c r="V155" s="10"/>
      <c r="W155" s="10"/>
      <c r="X155" s="10"/>
      <c r="Y155" s="10"/>
      <c r="Z155" s="10"/>
      <c r="AA155" s="10"/>
      <c r="AB155" s="10"/>
      <c r="AC155" s="10"/>
      <c r="AD155" s="10"/>
      <c r="AE155" s="10"/>
      <c r="AF155" s="10"/>
      <c r="AG155" s="10"/>
      <c r="AH155" s="10"/>
      <c r="AI155" s="10"/>
      <c r="AJ155" s="10"/>
      <c r="AK155" s="10"/>
      <c r="AL155" s="10"/>
      <c r="AM155" s="1"/>
      <c r="AN155" s="1"/>
    </row>
    <row r="156" spans="1:40" x14ac:dyDescent="0.2">
      <c r="A156" s="1"/>
      <c r="B156" s="108"/>
      <c r="C156" s="106"/>
      <c r="D156" s="34"/>
      <c r="E156" s="34"/>
      <c r="F156" s="34"/>
      <c r="G156" s="34"/>
      <c r="H156" s="34"/>
      <c r="I156" s="34"/>
      <c r="J156" s="34"/>
      <c r="K156" s="34"/>
      <c r="L156" s="34"/>
      <c r="M156" s="34"/>
      <c r="N156" s="34"/>
      <c r="O156" s="34"/>
      <c r="P156" s="34"/>
      <c r="Q156" s="7"/>
      <c r="R156" s="10"/>
      <c r="S156" s="10"/>
      <c r="T156" s="10"/>
      <c r="U156" s="10"/>
      <c r="V156" s="10"/>
      <c r="W156" s="10"/>
      <c r="X156" s="10"/>
      <c r="Y156" s="10"/>
      <c r="Z156" s="10"/>
      <c r="AA156" s="10"/>
      <c r="AB156" s="10"/>
      <c r="AC156" s="10"/>
      <c r="AD156" s="10"/>
      <c r="AE156" s="10"/>
      <c r="AF156" s="10"/>
      <c r="AG156" s="10"/>
      <c r="AH156" s="10"/>
      <c r="AI156" s="10"/>
      <c r="AJ156" s="10"/>
      <c r="AK156" s="10"/>
      <c r="AL156" s="10"/>
      <c r="AM156" s="1"/>
      <c r="AN156" s="1"/>
    </row>
    <row r="157" spans="1:40" x14ac:dyDescent="0.2">
      <c r="A157" s="1"/>
      <c r="B157" s="61" t="s">
        <v>27</v>
      </c>
      <c r="C157" s="27"/>
      <c r="D157" s="27"/>
      <c r="E157" s="27"/>
      <c r="F157" s="27"/>
      <c r="G157" s="10"/>
      <c r="H157" s="10"/>
      <c r="I157" s="10"/>
      <c r="J157" s="10"/>
      <c r="K157" s="134"/>
      <c r="L157" s="135"/>
      <c r="M157" s="10"/>
      <c r="N157" s="10"/>
      <c r="O157" s="10"/>
      <c r="P157" s="10"/>
      <c r="Q157" s="7"/>
      <c r="R157" s="10"/>
      <c r="S157" s="10"/>
      <c r="T157" s="1"/>
      <c r="U157" s="1"/>
      <c r="V157" s="1"/>
      <c r="W157" s="1"/>
      <c r="X157" s="1"/>
      <c r="Y157" s="1"/>
      <c r="Z157" s="1"/>
      <c r="AA157" s="1"/>
      <c r="AB157" s="1"/>
      <c r="AC157" s="1"/>
      <c r="AD157" s="1"/>
      <c r="AE157" s="1"/>
      <c r="AF157" s="1"/>
      <c r="AG157" s="1"/>
      <c r="AH157" s="1"/>
      <c r="AI157" s="1"/>
      <c r="AJ157" s="1"/>
      <c r="AK157" s="1"/>
      <c r="AL157" s="4"/>
      <c r="AM157" s="1"/>
      <c r="AN157" s="1"/>
    </row>
    <row r="158" spans="1:40" x14ac:dyDescent="0.2">
      <c r="A158" s="1"/>
      <c r="B158" s="10"/>
      <c r="C158" s="10"/>
      <c r="D158" s="38"/>
      <c r="E158" s="38"/>
      <c r="F158" s="10"/>
      <c r="G158" s="10"/>
      <c r="H158" s="10"/>
      <c r="I158" s="10"/>
      <c r="J158" s="10"/>
      <c r="K158" s="10"/>
      <c r="L158" s="135"/>
      <c r="M158" s="10"/>
      <c r="N158" s="10"/>
      <c r="O158" s="10"/>
      <c r="P158" s="10"/>
      <c r="Q158" s="10"/>
      <c r="R158" s="10"/>
      <c r="S158" s="10"/>
      <c r="T158" s="1"/>
      <c r="U158" s="1"/>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35"/>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38"/>
      <c r="E174" s="38"/>
      <c r="F174" s="10"/>
      <c r="G174" s="10"/>
      <c r="H174" s="10"/>
      <c r="I174" s="10"/>
      <c r="J174" s="10"/>
      <c r="K174" s="10"/>
      <c r="L174" s="10"/>
      <c r="M174" s="10"/>
      <c r="N174" s="10"/>
      <c r="O174" s="10"/>
      <c r="P174" s="10"/>
      <c r="Q174" s="10"/>
      <c r="R174" s="11"/>
      <c r="S174" s="12"/>
      <c r="T174" s="8"/>
      <c r="U174" s="8"/>
      <c r="V174" s="1"/>
      <c r="W174" s="1"/>
      <c r="X174" s="1"/>
      <c r="Y174" s="1"/>
      <c r="Z174" s="1"/>
      <c r="AA174" s="1"/>
      <c r="AB174" s="1"/>
      <c r="AC174" s="1"/>
      <c r="AD174" s="1"/>
      <c r="AE174" s="1"/>
      <c r="AF174" s="1"/>
      <c r="AG174" s="1"/>
      <c r="AH174" s="1"/>
      <c r="AI174" s="1"/>
      <c r="AJ174" s="1"/>
      <c r="AK174" s="1"/>
      <c r="AL174" s="1"/>
      <c r="AM174" s="1"/>
      <c r="AN174" s="1"/>
    </row>
    <row r="175" spans="1:40" x14ac:dyDescent="0.2">
      <c r="A175" s="1"/>
      <c r="B175" s="10"/>
      <c r="C175" s="10"/>
      <c r="D175" s="38"/>
      <c r="E175" s="38"/>
      <c r="F175" s="10"/>
      <c r="G175" s="10"/>
      <c r="H175" s="10"/>
      <c r="I175" s="10"/>
      <c r="J175" s="10"/>
      <c r="K175" s="10"/>
      <c r="L175" s="10"/>
      <c r="M175" s="10"/>
      <c r="N175" s="10"/>
      <c r="O175" s="10"/>
      <c r="P175" s="10"/>
      <c r="Q175" s="10"/>
      <c r="R175" s="11"/>
      <c r="S175" s="12"/>
      <c r="T175" s="8"/>
      <c r="U175" s="8"/>
      <c r="V175" s="1"/>
      <c r="W175" s="1"/>
      <c r="X175" s="1"/>
      <c r="Y175" s="1"/>
      <c r="Z175" s="1"/>
      <c r="AA175" s="1"/>
      <c r="AB175" s="1"/>
      <c r="AC175" s="1"/>
      <c r="AD175" s="1"/>
      <c r="AE175" s="1"/>
      <c r="AF175" s="1"/>
      <c r="AG175" s="1"/>
      <c r="AH175" s="1"/>
      <c r="AI175" s="1"/>
      <c r="AJ175" s="1"/>
      <c r="AK175" s="1"/>
      <c r="AL175" s="1"/>
      <c r="AM175" s="1"/>
      <c r="AN175" s="1"/>
    </row>
    <row r="176" spans="1:40" x14ac:dyDescent="0.2">
      <c r="A176" s="1"/>
      <c r="B176" s="10"/>
      <c r="C176" s="10"/>
      <c r="D176" s="38"/>
      <c r="E176" s="38"/>
      <c r="F176" s="10"/>
      <c r="G176" s="10"/>
      <c r="H176" s="10"/>
      <c r="I176" s="10"/>
      <c r="J176" s="10"/>
      <c r="K176" s="10"/>
      <c r="L176" s="10"/>
      <c r="M176" s="10"/>
      <c r="N176" s="10"/>
      <c r="O176" s="10"/>
      <c r="P176" s="10"/>
      <c r="Q176" s="10"/>
      <c r="R176" s="11"/>
      <c r="S176" s="12"/>
      <c r="T176" s="8"/>
      <c r="U176" s="8"/>
      <c r="V176" s="1"/>
      <c r="W176" s="1"/>
      <c r="X176" s="1"/>
      <c r="Y176" s="1"/>
      <c r="Z176" s="1"/>
      <c r="AA176" s="1"/>
      <c r="AB176" s="1"/>
      <c r="AC176" s="1"/>
      <c r="AD176" s="1"/>
      <c r="AE176" s="1"/>
      <c r="AF176" s="1"/>
      <c r="AG176" s="1"/>
      <c r="AH176" s="1"/>
      <c r="AI176" s="1"/>
      <c r="AJ176" s="1"/>
      <c r="AK176" s="1"/>
      <c r="AL176" s="1"/>
      <c r="AM176" s="1"/>
      <c r="AN176" s="1"/>
    </row>
    <row r="177" spans="1:40" x14ac:dyDescent="0.2">
      <c r="A177" s="1"/>
      <c r="B177" s="10"/>
      <c r="C177" s="10"/>
      <c r="D177" s="10"/>
      <c r="E177" s="10"/>
      <c r="F177" s="10"/>
      <c r="G177" s="10"/>
      <c r="H177" s="10"/>
      <c r="I177" s="10"/>
      <c r="J177" s="10"/>
      <c r="K177" s="10"/>
      <c r="L177" s="10"/>
      <c r="M177" s="10"/>
      <c r="N177" s="10"/>
      <c r="O177" s="10"/>
      <c r="P177" s="10"/>
      <c r="Q177" s="10"/>
      <c r="R177" s="10"/>
      <c r="S177" s="10"/>
      <c r="T177" s="1"/>
      <c r="U177" s="1"/>
      <c r="V177" s="1"/>
      <c r="W177" s="1"/>
      <c r="X177" s="1"/>
      <c r="Y177" s="1"/>
      <c r="Z177" s="1"/>
      <c r="AA177" s="1"/>
      <c r="AB177" s="1"/>
      <c r="AC177" s="1"/>
      <c r="AD177" s="1"/>
      <c r="AE177" s="1"/>
      <c r="AF177" s="1"/>
      <c r="AG177" s="1"/>
      <c r="AH177" s="1"/>
      <c r="AI177" s="1"/>
      <c r="AJ177" s="1"/>
      <c r="AK177" s="1"/>
      <c r="AL177" s="1"/>
      <c r="AM177" s="1"/>
      <c r="AN177" s="1"/>
    </row>
    <row r="178" spans="1:40" hidden="1" x14ac:dyDescent="0.2">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idden="1" x14ac:dyDescent="0.2"/>
    <row r="180" spans="1:40" hidden="1" x14ac:dyDescent="0.2"/>
    <row r="181" spans="1:40" hidden="1" x14ac:dyDescent="0.2"/>
    <row r="182" spans="1:40" x14ac:dyDescent="0.2"/>
    <row r="183" spans="1:40" x14ac:dyDescent="0.2"/>
    <row r="184" spans="1:40" x14ac:dyDescent="0.2"/>
    <row r="185" spans="1:40" x14ac:dyDescent="0.2"/>
    <row r="186" spans="1:40" x14ac:dyDescent="0.2"/>
    <row r="187" spans="1:40" hidden="1" x14ac:dyDescent="0.2"/>
    <row r="188" spans="1:40" hidden="1" x14ac:dyDescent="0.2"/>
    <row r="189" spans="1:40" hidden="1" x14ac:dyDescent="0.2"/>
    <row r="190" spans="1:40" hidden="1" x14ac:dyDescent="0.2"/>
    <row r="191" spans="1:40" hidden="1" x14ac:dyDescent="0.2"/>
    <row r="192" spans="1:4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sheetData>
  <phoneticPr fontId="0" type="noConversion"/>
  <hyperlinks>
    <hyperlink ref="B4" location="ÍNDICE!A1" display="&lt;&lt; VOLVER"/>
    <hyperlink ref="B157"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3"/>
  <sheetViews>
    <sheetView showGridLines="0" topLeftCell="A143" zoomScaleSheetLayoutView="100" workbookViewId="0">
      <selection activeCell="R153" sqref="R153"/>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79" t="s">
        <v>67</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4646547</v>
      </c>
      <c r="E18" s="34">
        <f t="shared" ref="E18:L18" si="3">+E62</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3864892</v>
      </c>
      <c r="E19" s="34">
        <f t="shared" ref="E19:N19" si="4">+E74</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4009171</v>
      </c>
      <c r="E20" s="34">
        <f t="shared" ref="E20:O20" si="5">+E86</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4110579</v>
      </c>
      <c r="E21" s="34">
        <f t="shared" ref="E21:P21" si="6">+E98</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4451993</v>
      </c>
      <c r="E22" s="34">
        <f t="shared" ref="E22:P22" si="7">+E110</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3850182</v>
      </c>
      <c r="E23" s="34">
        <f t="shared" ref="E23:P23" si="8">+E122</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34">
        <f>+D134</f>
        <v>3927762</v>
      </c>
      <c r="E24" s="34">
        <f t="shared" ref="E24:P24" si="10">+E134</f>
        <v>3887335</v>
      </c>
      <c r="F24" s="34">
        <f t="shared" si="10"/>
        <v>3507658</v>
      </c>
      <c r="G24" s="34">
        <f t="shared" si="10"/>
        <v>1556716</v>
      </c>
      <c r="H24" s="34">
        <f t="shared" si="10"/>
        <v>0</v>
      </c>
      <c r="I24" s="34">
        <f t="shared" si="10"/>
        <v>80</v>
      </c>
      <c r="J24" s="34">
        <f t="shared" si="10"/>
        <v>217534</v>
      </c>
      <c r="K24" s="34">
        <f t="shared" si="10"/>
        <v>8981</v>
      </c>
      <c r="L24" s="34">
        <f t="shared" si="10"/>
        <v>110</v>
      </c>
      <c r="M24" s="34">
        <f t="shared" si="10"/>
        <v>0</v>
      </c>
      <c r="N24" s="34">
        <f t="shared" si="10"/>
        <v>0</v>
      </c>
      <c r="O24" s="34">
        <f t="shared" si="10"/>
        <v>0</v>
      </c>
      <c r="P24" s="71">
        <f t="shared" si="10"/>
        <v>21273</v>
      </c>
      <c r="Q24" s="128">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3" t="s">
        <v>11</v>
      </c>
      <c r="D25" s="73">
        <f>+D146</f>
        <v>3556429</v>
      </c>
      <c r="E25" s="73">
        <f t="shared" ref="E25:P25" si="11">+E146</f>
        <v>3220254</v>
      </c>
      <c r="F25" s="73">
        <f t="shared" si="11"/>
        <v>2699628</v>
      </c>
      <c r="G25" s="73">
        <f t="shared" si="11"/>
        <v>1916742</v>
      </c>
      <c r="H25" s="73">
        <f t="shared" si="11"/>
        <v>0</v>
      </c>
      <c r="I25" s="73">
        <f t="shared" si="11"/>
        <v>56</v>
      </c>
      <c r="J25" s="73">
        <f t="shared" si="11"/>
        <v>198389</v>
      </c>
      <c r="K25" s="73">
        <f t="shared" si="11"/>
        <v>9085</v>
      </c>
      <c r="L25" s="73">
        <f t="shared" si="11"/>
        <v>64</v>
      </c>
      <c r="M25" s="73">
        <f t="shared" si="11"/>
        <v>0</v>
      </c>
      <c r="N25" s="73">
        <f t="shared" si="11"/>
        <v>0</v>
      </c>
      <c r="O25" s="73">
        <f t="shared" si="11"/>
        <v>0</v>
      </c>
      <c r="P25" s="74">
        <f t="shared" si="11"/>
        <v>19068</v>
      </c>
      <c r="Q25" s="129">
        <f>SUM(D25:P25)</f>
        <v>11619715</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76"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67</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2813501</v>
      </c>
      <c r="E27" s="75">
        <v>4241363</v>
      </c>
      <c r="F27" s="75">
        <v>4901507</v>
      </c>
      <c r="G27" s="75"/>
      <c r="H27" s="75"/>
      <c r="I27" s="75"/>
      <c r="J27" s="75"/>
      <c r="K27" s="75"/>
      <c r="L27" s="75"/>
      <c r="M27" s="66"/>
      <c r="N27" s="33"/>
      <c r="O27" s="33"/>
      <c r="P27" s="63"/>
      <c r="Q27" s="128">
        <f>SUM(D27:P27)</f>
        <v>11956371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2856383</v>
      </c>
      <c r="E28" s="34">
        <v>4193274</v>
      </c>
      <c r="F28" s="34">
        <v>4912291</v>
      </c>
      <c r="G28" s="34"/>
      <c r="H28" s="34"/>
      <c r="I28" s="34"/>
      <c r="J28" s="34"/>
      <c r="K28" s="34"/>
      <c r="L28" s="34"/>
      <c r="M28" s="33"/>
      <c r="N28" s="33"/>
      <c r="O28" s="33"/>
      <c r="P28" s="63"/>
      <c r="Q28" s="128">
        <f t="shared" ref="Q28:Q91" si="12">SUM(D28:P28)</f>
        <v>11961948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2973594</v>
      </c>
      <c r="E29" s="34">
        <v>4311951</v>
      </c>
      <c r="F29" s="34">
        <v>4973040</v>
      </c>
      <c r="G29" s="34"/>
      <c r="H29" s="34"/>
      <c r="I29" s="34"/>
      <c r="J29" s="34"/>
      <c r="K29" s="34"/>
      <c r="L29" s="34"/>
      <c r="M29" s="99"/>
      <c r="N29" s="99"/>
      <c r="O29" s="99"/>
      <c r="P29" s="68"/>
      <c r="Q29" s="128">
        <f t="shared" si="12"/>
        <v>12258585</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3025160</v>
      </c>
      <c r="E30" s="34">
        <v>4219084</v>
      </c>
      <c r="F30" s="34">
        <v>4941816</v>
      </c>
      <c r="G30" s="34"/>
      <c r="H30" s="34"/>
      <c r="I30" s="34"/>
      <c r="J30" s="34"/>
      <c r="K30" s="34"/>
      <c r="L30" s="34"/>
      <c r="M30" s="99"/>
      <c r="N30" s="99"/>
      <c r="O30" s="99"/>
      <c r="P30" s="68"/>
      <c r="Q30" s="128">
        <f t="shared" si="12"/>
        <v>12186060</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3149941</v>
      </c>
      <c r="E31" s="34">
        <v>4305375</v>
      </c>
      <c r="F31" s="34">
        <v>4981707</v>
      </c>
      <c r="G31" s="34"/>
      <c r="H31" s="34"/>
      <c r="I31" s="34"/>
      <c r="J31" s="34"/>
      <c r="K31" s="34"/>
      <c r="L31" s="34"/>
      <c r="M31" s="99"/>
      <c r="N31" s="99"/>
      <c r="O31" s="99"/>
      <c r="P31" s="68"/>
      <c r="Q31" s="128">
        <f t="shared" si="12"/>
        <v>12437023</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3151114</v>
      </c>
      <c r="E32" s="34">
        <v>4265705</v>
      </c>
      <c r="F32" s="34">
        <v>5037921</v>
      </c>
      <c r="G32" s="34"/>
      <c r="H32" s="34"/>
      <c r="I32" s="34"/>
      <c r="J32" s="34"/>
      <c r="K32" s="34"/>
      <c r="L32" s="34"/>
      <c r="M32" s="99"/>
      <c r="N32" s="99"/>
      <c r="O32" s="99"/>
      <c r="P32" s="68"/>
      <c r="Q32" s="128">
        <f t="shared" si="12"/>
        <v>12454740</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3206028</v>
      </c>
      <c r="E33" s="34">
        <v>4309778</v>
      </c>
      <c r="F33" s="34">
        <v>5045059</v>
      </c>
      <c r="G33" s="34"/>
      <c r="H33" s="34"/>
      <c r="I33" s="34"/>
      <c r="J33" s="34"/>
      <c r="K33" s="34"/>
      <c r="L33" s="34"/>
      <c r="M33" s="99"/>
      <c r="N33" s="99"/>
      <c r="O33" s="99"/>
      <c r="P33" s="68"/>
      <c r="Q33" s="128">
        <f t="shared" si="12"/>
        <v>12560865</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3330098</v>
      </c>
      <c r="E34" s="34">
        <v>4334037</v>
      </c>
      <c r="F34" s="34">
        <v>5252908</v>
      </c>
      <c r="G34" s="34"/>
      <c r="H34" s="34"/>
      <c r="I34" s="34"/>
      <c r="J34" s="34"/>
      <c r="K34" s="34"/>
      <c r="L34" s="34"/>
      <c r="M34" s="99"/>
      <c r="N34" s="99"/>
      <c r="O34" s="99"/>
      <c r="P34" s="68"/>
      <c r="Q34" s="128">
        <f t="shared" si="12"/>
        <v>12917043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3329286</v>
      </c>
      <c r="E35" s="34">
        <v>4338559</v>
      </c>
      <c r="F35" s="34">
        <v>5262158</v>
      </c>
      <c r="G35" s="34"/>
      <c r="H35" s="34"/>
      <c r="I35" s="34"/>
      <c r="J35" s="34"/>
      <c r="K35" s="34"/>
      <c r="L35" s="34"/>
      <c r="M35" s="99"/>
      <c r="N35" s="99"/>
      <c r="O35" s="99"/>
      <c r="P35" s="68"/>
      <c r="Q35" s="128">
        <f t="shared" si="12"/>
        <v>12930003</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3452592</v>
      </c>
      <c r="E36" s="34">
        <v>4376544</v>
      </c>
      <c r="F36" s="34">
        <v>5343096</v>
      </c>
      <c r="G36" s="34"/>
      <c r="H36" s="34"/>
      <c r="I36" s="34"/>
      <c r="J36" s="34"/>
      <c r="K36" s="34"/>
      <c r="L36" s="34"/>
      <c r="M36" s="99"/>
      <c r="N36" s="99"/>
      <c r="O36" s="99"/>
      <c r="P36" s="68"/>
      <c r="Q36" s="128">
        <f t="shared" si="12"/>
        <v>13172232</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3451228</v>
      </c>
      <c r="E37" s="34">
        <v>4455523</v>
      </c>
      <c r="F37" s="34">
        <v>5340968</v>
      </c>
      <c r="G37" s="34"/>
      <c r="H37" s="34"/>
      <c r="I37" s="34"/>
      <c r="J37" s="34"/>
      <c r="K37" s="34"/>
      <c r="L37" s="34"/>
      <c r="M37" s="99"/>
      <c r="N37" s="99"/>
      <c r="O37" s="99"/>
      <c r="P37" s="68"/>
      <c r="Q37" s="128">
        <f t="shared" si="12"/>
        <v>13247719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3666722</v>
      </c>
      <c r="E38" s="73">
        <v>4806883</v>
      </c>
      <c r="F38" s="73">
        <v>5592232</v>
      </c>
      <c r="G38" s="73"/>
      <c r="H38" s="73"/>
      <c r="I38" s="73"/>
      <c r="J38" s="73"/>
      <c r="K38" s="73"/>
      <c r="L38" s="73"/>
      <c r="M38" s="101"/>
      <c r="N38" s="101"/>
      <c r="O38" s="101"/>
      <c r="P38" s="69"/>
      <c r="Q38" s="129">
        <f t="shared" si="12"/>
        <v>14065837</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3647843</v>
      </c>
      <c r="E39" s="75">
        <v>4818268</v>
      </c>
      <c r="F39" s="75">
        <v>5628819</v>
      </c>
      <c r="G39" s="75"/>
      <c r="H39" s="75"/>
      <c r="I39" s="75"/>
      <c r="J39" s="75"/>
      <c r="K39" s="75"/>
      <c r="L39" s="75"/>
      <c r="M39" s="102"/>
      <c r="N39" s="99"/>
      <c r="O39" s="99"/>
      <c r="P39" s="68"/>
      <c r="Q39" s="128">
        <f t="shared" si="12"/>
        <v>14094930</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3662786</v>
      </c>
      <c r="E40" s="34">
        <v>4805268</v>
      </c>
      <c r="F40" s="34">
        <v>5659594</v>
      </c>
      <c r="G40" s="34"/>
      <c r="H40" s="34"/>
      <c r="I40" s="34"/>
      <c r="J40" s="34"/>
      <c r="K40" s="34"/>
      <c r="L40" s="34"/>
      <c r="M40" s="99"/>
      <c r="N40" s="99"/>
      <c r="O40" s="99"/>
      <c r="P40" s="68"/>
      <c r="Q40" s="128">
        <f t="shared" si="12"/>
        <v>14127648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3711775</v>
      </c>
      <c r="E41" s="34">
        <v>4957801</v>
      </c>
      <c r="F41" s="34">
        <v>5663512</v>
      </c>
      <c r="G41" s="34"/>
      <c r="H41" s="34"/>
      <c r="I41" s="34"/>
      <c r="J41" s="34"/>
      <c r="K41" s="34"/>
      <c r="L41" s="34"/>
      <c r="M41" s="99"/>
      <c r="N41" s="99"/>
      <c r="O41" s="99"/>
      <c r="P41" s="68"/>
      <c r="Q41" s="128">
        <f t="shared" si="12"/>
        <v>14333088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3748574</v>
      </c>
      <c r="E42" s="34">
        <v>4934193</v>
      </c>
      <c r="F42" s="34">
        <v>5715105</v>
      </c>
      <c r="G42" s="34"/>
      <c r="H42" s="34"/>
      <c r="I42" s="34"/>
      <c r="J42" s="34"/>
      <c r="K42" s="34"/>
      <c r="L42" s="34"/>
      <c r="M42" s="99"/>
      <c r="N42" s="99"/>
      <c r="O42" s="99"/>
      <c r="P42" s="68"/>
      <c r="Q42" s="128">
        <f t="shared" si="12"/>
        <v>14397872</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3784180</v>
      </c>
      <c r="E43" s="34">
        <v>5019593</v>
      </c>
      <c r="F43" s="34">
        <v>5773905</v>
      </c>
      <c r="G43" s="34"/>
      <c r="H43" s="34"/>
      <c r="I43" s="34"/>
      <c r="J43" s="34"/>
      <c r="K43" s="34"/>
      <c r="L43" s="34"/>
      <c r="M43" s="99"/>
      <c r="N43" s="99"/>
      <c r="O43" s="99"/>
      <c r="P43" s="68"/>
      <c r="Q43" s="128">
        <f t="shared" si="12"/>
        <v>14577678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3825812</v>
      </c>
      <c r="E44" s="34">
        <v>5026189</v>
      </c>
      <c r="F44" s="34">
        <v>5764967</v>
      </c>
      <c r="G44" s="34"/>
      <c r="H44" s="34"/>
      <c r="I44" s="34"/>
      <c r="J44" s="34"/>
      <c r="K44" s="34"/>
      <c r="L44" s="34"/>
      <c r="M44" s="99"/>
      <c r="N44" s="99"/>
      <c r="O44" s="99"/>
      <c r="P44" s="68"/>
      <c r="Q44" s="128">
        <f t="shared" si="12"/>
        <v>14616968</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3871563</v>
      </c>
      <c r="E45" s="34">
        <v>5121371</v>
      </c>
      <c r="F45" s="34">
        <v>5757297</v>
      </c>
      <c r="G45" s="34"/>
      <c r="H45" s="34"/>
      <c r="I45" s="34"/>
      <c r="J45" s="34"/>
      <c r="K45" s="34"/>
      <c r="L45" s="34"/>
      <c r="M45" s="99"/>
      <c r="N45" s="99"/>
      <c r="O45" s="99"/>
      <c r="P45" s="68"/>
      <c r="Q45" s="128">
        <f t="shared" si="12"/>
        <v>14750231</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3934668</v>
      </c>
      <c r="E46" s="34">
        <v>5153347</v>
      </c>
      <c r="F46" s="34">
        <v>5785541</v>
      </c>
      <c r="G46" s="34"/>
      <c r="H46" s="34"/>
      <c r="I46" s="34"/>
      <c r="J46" s="34"/>
      <c r="K46" s="34"/>
      <c r="L46" s="34"/>
      <c r="M46" s="99"/>
      <c r="N46" s="99"/>
      <c r="O46" s="99"/>
      <c r="P46" s="68"/>
      <c r="Q46" s="128">
        <f t="shared" si="12"/>
        <v>14873556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4133003</v>
      </c>
      <c r="E47" s="34">
        <v>5188785</v>
      </c>
      <c r="F47" s="34">
        <v>5791797</v>
      </c>
      <c r="G47" s="34"/>
      <c r="H47" s="34"/>
      <c r="I47" s="34"/>
      <c r="J47" s="34"/>
      <c r="K47" s="34"/>
      <c r="L47" s="34"/>
      <c r="M47" s="99"/>
      <c r="N47" s="99"/>
      <c r="O47" s="99"/>
      <c r="P47" s="68"/>
      <c r="Q47" s="128">
        <f t="shared" si="12"/>
        <v>15113585</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4128214</v>
      </c>
      <c r="E48" s="34">
        <v>5244264</v>
      </c>
      <c r="F48" s="34">
        <v>5762783</v>
      </c>
      <c r="G48" s="34"/>
      <c r="H48" s="34"/>
      <c r="I48" s="34">
        <v>25</v>
      </c>
      <c r="J48" s="34"/>
      <c r="K48" s="34"/>
      <c r="L48" s="34"/>
      <c r="M48" s="99"/>
      <c r="N48" s="99"/>
      <c r="O48" s="99"/>
      <c r="P48" s="68"/>
      <c r="Q48" s="128">
        <f t="shared" si="12"/>
        <v>15135286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4170930</v>
      </c>
      <c r="E49" s="34">
        <v>5267646</v>
      </c>
      <c r="F49" s="34">
        <v>5812099</v>
      </c>
      <c r="G49" s="34"/>
      <c r="H49" s="34"/>
      <c r="I49" s="34">
        <v>103</v>
      </c>
      <c r="J49" s="34"/>
      <c r="K49" s="34"/>
      <c r="L49" s="34"/>
      <c r="M49" s="99"/>
      <c r="N49" s="99"/>
      <c r="O49" s="99"/>
      <c r="P49" s="68"/>
      <c r="Q49" s="128">
        <f t="shared" si="12"/>
        <v>15250778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4168916</v>
      </c>
      <c r="E50" s="73">
        <v>5597852</v>
      </c>
      <c r="F50" s="73">
        <v>6118443</v>
      </c>
      <c r="G50" s="73"/>
      <c r="H50" s="73"/>
      <c r="I50" s="73">
        <v>356</v>
      </c>
      <c r="J50" s="73"/>
      <c r="K50" s="73"/>
      <c r="L50" s="73"/>
      <c r="M50" s="101"/>
      <c r="N50" s="101"/>
      <c r="O50" s="101"/>
      <c r="P50" s="69"/>
      <c r="Q50" s="129">
        <f t="shared" si="12"/>
        <v>15885567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4194263</v>
      </c>
      <c r="E51" s="75">
        <v>5668604</v>
      </c>
      <c r="F51" s="75">
        <v>6246034</v>
      </c>
      <c r="G51" s="75"/>
      <c r="H51" s="75"/>
      <c r="I51" s="75">
        <v>404</v>
      </c>
      <c r="J51" s="75"/>
      <c r="K51" s="75">
        <v>22</v>
      </c>
      <c r="L51" s="75"/>
      <c r="M51" s="102"/>
      <c r="N51" s="99"/>
      <c r="O51" s="99"/>
      <c r="P51" s="68"/>
      <c r="Q51" s="128">
        <f t="shared" si="12"/>
        <v>16109327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4215482</v>
      </c>
      <c r="E52" s="34">
        <v>5495738</v>
      </c>
      <c r="F52" s="34">
        <v>6019275</v>
      </c>
      <c r="G52" s="34"/>
      <c r="H52" s="34"/>
      <c r="I52" s="34">
        <v>449</v>
      </c>
      <c r="J52" s="34"/>
      <c r="K52" s="34">
        <v>15</v>
      </c>
      <c r="L52" s="34"/>
      <c r="M52" s="99"/>
      <c r="N52" s="99"/>
      <c r="O52" s="99"/>
      <c r="P52" s="68"/>
      <c r="Q52" s="128">
        <f t="shared" si="12"/>
        <v>15730959</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4261695</v>
      </c>
      <c r="E53" s="34">
        <v>5780543</v>
      </c>
      <c r="F53" s="34">
        <v>6079044</v>
      </c>
      <c r="G53" s="34"/>
      <c r="H53" s="34"/>
      <c r="I53" s="34">
        <v>581</v>
      </c>
      <c r="J53" s="34"/>
      <c r="K53" s="34">
        <v>37</v>
      </c>
      <c r="L53" s="34"/>
      <c r="M53" s="99"/>
      <c r="N53" s="99"/>
      <c r="O53" s="99"/>
      <c r="P53" s="68"/>
      <c r="Q53" s="128">
        <f t="shared" si="12"/>
        <v>16121900</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4285597</v>
      </c>
      <c r="E54" s="34">
        <v>5691318</v>
      </c>
      <c r="F54" s="34">
        <v>6062262</v>
      </c>
      <c r="G54" s="34"/>
      <c r="H54" s="34"/>
      <c r="I54" s="34">
        <v>624</v>
      </c>
      <c r="J54" s="34">
        <v>4152</v>
      </c>
      <c r="K54" s="34">
        <v>651</v>
      </c>
      <c r="L54" s="34"/>
      <c r="M54" s="99"/>
      <c r="N54" s="99"/>
      <c r="O54" s="99"/>
      <c r="P54" s="68"/>
      <c r="Q54" s="128">
        <f t="shared" si="12"/>
        <v>16044604</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4310869</v>
      </c>
      <c r="E55" s="34">
        <v>5714853</v>
      </c>
      <c r="F55" s="34">
        <v>5982321</v>
      </c>
      <c r="G55" s="34">
        <v>1380</v>
      </c>
      <c r="H55" s="34"/>
      <c r="I55" s="34">
        <v>658</v>
      </c>
      <c r="J55" s="34">
        <v>14499</v>
      </c>
      <c r="K55" s="34">
        <v>2586</v>
      </c>
      <c r="L55" s="34"/>
      <c r="M55" s="99"/>
      <c r="N55" s="99"/>
      <c r="O55" s="99"/>
      <c r="P55" s="68"/>
      <c r="Q55" s="128">
        <f t="shared" si="12"/>
        <v>16027166</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4298173</v>
      </c>
      <c r="E56" s="34">
        <v>5618245</v>
      </c>
      <c r="F56" s="34">
        <v>5744619</v>
      </c>
      <c r="G56" s="34">
        <v>3692</v>
      </c>
      <c r="H56" s="34"/>
      <c r="I56" s="34">
        <v>718</v>
      </c>
      <c r="J56" s="34">
        <v>31368</v>
      </c>
      <c r="K56" s="34">
        <v>6735</v>
      </c>
      <c r="L56" s="34"/>
      <c r="M56" s="99"/>
      <c r="N56" s="99"/>
      <c r="O56" s="99"/>
      <c r="P56" s="68"/>
      <c r="Q56" s="128">
        <f t="shared" si="12"/>
        <v>15703550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4295954</v>
      </c>
      <c r="E57" s="34">
        <v>5674812</v>
      </c>
      <c r="F57" s="34">
        <v>6175427</v>
      </c>
      <c r="G57" s="34">
        <v>5171</v>
      </c>
      <c r="H57" s="34"/>
      <c r="I57" s="34">
        <v>735</v>
      </c>
      <c r="J57" s="34">
        <v>39367</v>
      </c>
      <c r="K57" s="34">
        <v>10724</v>
      </c>
      <c r="L57" s="34">
        <v>20</v>
      </c>
      <c r="M57" s="99"/>
      <c r="N57" s="99"/>
      <c r="O57" s="99"/>
      <c r="P57" s="68"/>
      <c r="Q57" s="128">
        <f t="shared" si="12"/>
        <v>16202210</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4317235</v>
      </c>
      <c r="E58" s="34">
        <v>5677177</v>
      </c>
      <c r="F58" s="34">
        <v>6352285</v>
      </c>
      <c r="G58" s="34">
        <v>8369</v>
      </c>
      <c r="H58" s="34"/>
      <c r="I58" s="34">
        <v>820</v>
      </c>
      <c r="J58" s="34">
        <v>54413</v>
      </c>
      <c r="K58" s="34">
        <v>15980</v>
      </c>
      <c r="L58" s="34">
        <v>73</v>
      </c>
      <c r="M58" s="99"/>
      <c r="N58" s="99"/>
      <c r="O58" s="99"/>
      <c r="P58" s="68"/>
      <c r="Q58" s="128">
        <f t="shared" si="12"/>
        <v>16426352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4341081</v>
      </c>
      <c r="E59" s="34">
        <v>5672322</v>
      </c>
      <c r="F59" s="34">
        <v>6278274</v>
      </c>
      <c r="G59" s="34">
        <v>11061</v>
      </c>
      <c r="H59" s="34"/>
      <c r="I59" s="34">
        <v>837</v>
      </c>
      <c r="J59" s="34">
        <v>66228</v>
      </c>
      <c r="K59" s="34">
        <v>20325</v>
      </c>
      <c r="L59" s="34">
        <v>254</v>
      </c>
      <c r="M59" s="99"/>
      <c r="N59" s="99"/>
      <c r="O59" s="99"/>
      <c r="P59" s="68"/>
      <c r="Q59" s="128">
        <f t="shared" si="12"/>
        <v>16390382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4364101</v>
      </c>
      <c r="E60" s="34">
        <v>5641243</v>
      </c>
      <c r="F60" s="34">
        <v>6371511</v>
      </c>
      <c r="G60" s="34">
        <v>15547</v>
      </c>
      <c r="H60" s="34"/>
      <c r="I60" s="34">
        <v>901</v>
      </c>
      <c r="J60" s="34">
        <v>79836</v>
      </c>
      <c r="K60" s="34">
        <v>24434</v>
      </c>
      <c r="L60" s="34">
        <v>559</v>
      </c>
      <c r="M60" s="99"/>
      <c r="N60" s="99"/>
      <c r="O60" s="99"/>
      <c r="P60" s="68"/>
      <c r="Q60" s="128">
        <f t="shared" si="12"/>
        <v>16498132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4418100</v>
      </c>
      <c r="E61" s="34">
        <v>5663550</v>
      </c>
      <c r="F61" s="34">
        <v>6308237</v>
      </c>
      <c r="G61" s="34">
        <v>15250</v>
      </c>
      <c r="H61" s="34"/>
      <c r="I61" s="34">
        <v>825</v>
      </c>
      <c r="J61" s="34">
        <v>87581</v>
      </c>
      <c r="K61" s="34">
        <v>25742</v>
      </c>
      <c r="L61" s="34">
        <v>1867</v>
      </c>
      <c r="M61" s="99"/>
      <c r="N61" s="99"/>
      <c r="O61" s="99"/>
      <c r="P61" s="68"/>
      <c r="Q61" s="128">
        <f t="shared" si="12"/>
        <v>16521152</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4646547</v>
      </c>
      <c r="E62" s="73">
        <v>5817257</v>
      </c>
      <c r="F62" s="73">
        <v>6637184</v>
      </c>
      <c r="G62" s="73">
        <v>33134</v>
      </c>
      <c r="H62" s="73"/>
      <c r="I62" s="73">
        <v>1006</v>
      </c>
      <c r="J62" s="73">
        <v>103607</v>
      </c>
      <c r="K62" s="73">
        <v>40671</v>
      </c>
      <c r="L62" s="73">
        <v>3851</v>
      </c>
      <c r="M62" s="101"/>
      <c r="N62" s="101"/>
      <c r="O62" s="101"/>
      <c r="P62" s="69"/>
      <c r="Q62" s="129">
        <f t="shared" si="12"/>
        <v>17283257</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4694590</v>
      </c>
      <c r="E63" s="75">
        <v>5751163</v>
      </c>
      <c r="F63" s="75">
        <v>6650972</v>
      </c>
      <c r="G63" s="75">
        <v>34085</v>
      </c>
      <c r="H63" s="75"/>
      <c r="I63" s="75">
        <v>936</v>
      </c>
      <c r="J63" s="75">
        <v>101082</v>
      </c>
      <c r="K63" s="75">
        <v>37396</v>
      </c>
      <c r="L63" s="75">
        <v>1498</v>
      </c>
      <c r="M63" s="113"/>
      <c r="N63" s="34"/>
      <c r="O63" s="34"/>
      <c r="P63" s="71"/>
      <c r="Q63" s="128">
        <f t="shared" si="12"/>
        <v>17271722</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4755412</v>
      </c>
      <c r="E64" s="34">
        <v>5686478</v>
      </c>
      <c r="F64" s="34">
        <v>6507127</v>
      </c>
      <c r="G64" s="34">
        <v>32819</v>
      </c>
      <c r="H64" s="34"/>
      <c r="I64" s="34">
        <v>966</v>
      </c>
      <c r="J64" s="34">
        <v>102229</v>
      </c>
      <c r="K64" s="34">
        <v>34033</v>
      </c>
      <c r="L64" s="34">
        <v>2009</v>
      </c>
      <c r="M64" s="114"/>
      <c r="N64" s="34"/>
      <c r="O64" s="34"/>
      <c r="P64" s="71"/>
      <c r="Q64" s="128">
        <f t="shared" si="12"/>
        <v>17121073</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4828597</v>
      </c>
      <c r="E65" s="34">
        <v>5697017</v>
      </c>
      <c r="F65" s="34">
        <v>6481219</v>
      </c>
      <c r="G65" s="34">
        <v>30934</v>
      </c>
      <c r="H65" s="34"/>
      <c r="I65" s="34">
        <v>1194</v>
      </c>
      <c r="J65" s="34">
        <v>102097</v>
      </c>
      <c r="K65" s="34">
        <v>37452</v>
      </c>
      <c r="L65" s="34">
        <v>2670</v>
      </c>
      <c r="M65" s="114"/>
      <c r="N65" s="34"/>
      <c r="O65" s="34"/>
      <c r="P65" s="71"/>
      <c r="Q65" s="128">
        <f t="shared" si="12"/>
        <v>17181180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4826184</v>
      </c>
      <c r="E66" s="34">
        <v>5728225</v>
      </c>
      <c r="F66" s="34">
        <v>6571340</v>
      </c>
      <c r="G66" s="34">
        <v>46158</v>
      </c>
      <c r="H66" s="34"/>
      <c r="I66" s="34">
        <v>1120</v>
      </c>
      <c r="J66" s="34">
        <v>107412</v>
      </c>
      <c r="K66" s="34">
        <v>36765</v>
      </c>
      <c r="L66" s="34">
        <v>3346</v>
      </c>
      <c r="M66" s="114"/>
      <c r="N66" s="34"/>
      <c r="O66" s="34"/>
      <c r="P66" s="71"/>
      <c r="Q66" s="128">
        <f t="shared" si="12"/>
        <v>17320550</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4821404</v>
      </c>
      <c r="E67" s="34">
        <v>5677908</v>
      </c>
      <c r="F67" s="34">
        <v>6740909</v>
      </c>
      <c r="G67" s="34">
        <v>38425</v>
      </c>
      <c r="H67" s="34"/>
      <c r="I67" s="34">
        <v>1046</v>
      </c>
      <c r="J67" s="34">
        <v>99316</v>
      </c>
      <c r="K67" s="34">
        <v>36519</v>
      </c>
      <c r="L67" s="34">
        <v>5349</v>
      </c>
      <c r="M67" s="114"/>
      <c r="N67" s="34"/>
      <c r="O67" s="34"/>
      <c r="P67" s="71"/>
      <c r="Q67" s="128">
        <f t="shared" si="12"/>
        <v>17420876</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4721975</v>
      </c>
      <c r="E68" s="34">
        <v>5856754</v>
      </c>
      <c r="F68" s="34">
        <v>6697211</v>
      </c>
      <c r="G68" s="34">
        <v>40937</v>
      </c>
      <c r="H68" s="34"/>
      <c r="I68" s="34">
        <v>829</v>
      </c>
      <c r="J68" s="34">
        <v>105606</v>
      </c>
      <c r="K68" s="34">
        <v>37606</v>
      </c>
      <c r="L68" s="34">
        <v>2434</v>
      </c>
      <c r="M68" s="114"/>
      <c r="N68" s="34"/>
      <c r="O68" s="34"/>
      <c r="P68" s="71"/>
      <c r="Q68" s="128">
        <f t="shared" si="12"/>
        <v>17463352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4528044</v>
      </c>
      <c r="E69" s="34">
        <v>5669373</v>
      </c>
      <c r="F69" s="34">
        <v>6792436</v>
      </c>
      <c r="G69" s="34">
        <v>48019</v>
      </c>
      <c r="H69" s="34"/>
      <c r="I69" s="34">
        <v>808</v>
      </c>
      <c r="J69" s="34">
        <v>115032</v>
      </c>
      <c r="K69" s="34">
        <v>41273</v>
      </c>
      <c r="L69" s="34">
        <v>2469</v>
      </c>
      <c r="M69" s="114"/>
      <c r="N69" s="34"/>
      <c r="O69" s="34"/>
      <c r="P69" s="71"/>
      <c r="Q69" s="128">
        <f t="shared" si="12"/>
        <v>17197454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4318153</v>
      </c>
      <c r="E70" s="34">
        <v>5646676</v>
      </c>
      <c r="F70" s="34">
        <v>6682293</v>
      </c>
      <c r="G70" s="34">
        <v>51020</v>
      </c>
      <c r="H70" s="34"/>
      <c r="I70" s="34">
        <v>839</v>
      </c>
      <c r="J70" s="34">
        <v>121062</v>
      </c>
      <c r="K70" s="34">
        <v>45030</v>
      </c>
      <c r="L70" s="34">
        <v>2511</v>
      </c>
      <c r="M70" s="114"/>
      <c r="N70" s="34"/>
      <c r="O70" s="34"/>
      <c r="P70" s="71"/>
      <c r="Q70" s="128">
        <f t="shared" si="12"/>
        <v>16867584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4198552</v>
      </c>
      <c r="E71" s="34">
        <v>5592122</v>
      </c>
      <c r="F71" s="34">
        <v>6401745</v>
      </c>
      <c r="G71" s="34">
        <v>72936</v>
      </c>
      <c r="H71" s="34"/>
      <c r="I71" s="34">
        <v>772</v>
      </c>
      <c r="J71" s="34">
        <v>123663</v>
      </c>
      <c r="K71" s="34">
        <v>40349</v>
      </c>
      <c r="L71" s="34">
        <v>2546</v>
      </c>
      <c r="M71" s="114"/>
      <c r="N71" s="34">
        <v>4620</v>
      </c>
      <c r="O71" s="34"/>
      <c r="P71" s="71"/>
      <c r="Q71" s="128">
        <f t="shared" si="12"/>
        <v>16437305</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4014577</v>
      </c>
      <c r="E72" s="34">
        <v>5683198</v>
      </c>
      <c r="F72" s="34">
        <v>6593095</v>
      </c>
      <c r="G72" s="34">
        <v>76909</v>
      </c>
      <c r="H72" s="34"/>
      <c r="I72" s="34">
        <v>742</v>
      </c>
      <c r="J72" s="34">
        <v>130963</v>
      </c>
      <c r="K72" s="34">
        <v>35944</v>
      </c>
      <c r="L72" s="34">
        <v>2613</v>
      </c>
      <c r="M72" s="114"/>
      <c r="N72" s="34">
        <v>7956</v>
      </c>
      <c r="O72" s="34"/>
      <c r="P72" s="71"/>
      <c r="Q72" s="128">
        <f t="shared" si="12"/>
        <v>16545997</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3813668</v>
      </c>
      <c r="E73" s="34">
        <v>5661008</v>
      </c>
      <c r="F73" s="34">
        <v>6458916</v>
      </c>
      <c r="G73" s="34">
        <v>77094</v>
      </c>
      <c r="H73" s="34"/>
      <c r="I73" s="34">
        <v>724</v>
      </c>
      <c r="J73" s="34">
        <v>152864</v>
      </c>
      <c r="K73" s="34">
        <v>31606</v>
      </c>
      <c r="L73" s="34">
        <v>2687</v>
      </c>
      <c r="M73" s="114"/>
      <c r="N73" s="34">
        <v>13428</v>
      </c>
      <c r="O73" s="34"/>
      <c r="P73" s="71"/>
      <c r="Q73" s="128">
        <f t="shared" si="12"/>
        <v>16211995</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3864892</v>
      </c>
      <c r="E74" s="73">
        <v>5803308</v>
      </c>
      <c r="F74" s="73">
        <v>6621923</v>
      </c>
      <c r="G74" s="73">
        <v>85644</v>
      </c>
      <c r="H74" s="73"/>
      <c r="I74" s="73">
        <v>710</v>
      </c>
      <c r="J74" s="73">
        <v>166277</v>
      </c>
      <c r="K74" s="73">
        <v>31493</v>
      </c>
      <c r="L74" s="73">
        <v>2935</v>
      </c>
      <c r="M74" s="115"/>
      <c r="N74" s="73">
        <v>52807</v>
      </c>
      <c r="O74" s="73"/>
      <c r="P74" s="74"/>
      <c r="Q74" s="129">
        <f t="shared" si="12"/>
        <v>16629989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3825527</v>
      </c>
      <c r="E75" s="75">
        <v>5621957</v>
      </c>
      <c r="F75" s="75">
        <v>6591356</v>
      </c>
      <c r="G75" s="75">
        <v>116702</v>
      </c>
      <c r="H75" s="75"/>
      <c r="I75" s="75">
        <v>683</v>
      </c>
      <c r="J75" s="75">
        <v>163960</v>
      </c>
      <c r="K75" s="75">
        <v>28315</v>
      </c>
      <c r="L75" s="75">
        <v>1266</v>
      </c>
      <c r="M75" s="113"/>
      <c r="N75" s="75">
        <v>61351</v>
      </c>
      <c r="O75" s="75"/>
      <c r="P75" s="123"/>
      <c r="Q75" s="127">
        <f t="shared" si="12"/>
        <v>16411117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3804096</v>
      </c>
      <c r="E76" s="34">
        <v>5524486</v>
      </c>
      <c r="F76" s="34">
        <v>6462498</v>
      </c>
      <c r="G76" s="34">
        <v>117654</v>
      </c>
      <c r="H76" s="34"/>
      <c r="I76" s="34">
        <v>659</v>
      </c>
      <c r="J76" s="34">
        <v>164207</v>
      </c>
      <c r="K76" s="34">
        <v>26110</v>
      </c>
      <c r="L76" s="34">
        <v>1100</v>
      </c>
      <c r="M76" s="114"/>
      <c r="N76" s="34">
        <v>64518</v>
      </c>
      <c r="O76" s="34"/>
      <c r="P76" s="71"/>
      <c r="Q76" s="128">
        <f t="shared" si="12"/>
        <v>16165328</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4100875</v>
      </c>
      <c r="E77" s="34">
        <v>5601403</v>
      </c>
      <c r="F77" s="34">
        <v>6607690</v>
      </c>
      <c r="G77" s="34">
        <v>118976</v>
      </c>
      <c r="H77" s="34"/>
      <c r="I77" s="34">
        <v>674</v>
      </c>
      <c r="J77" s="34">
        <v>174225</v>
      </c>
      <c r="K77" s="34">
        <v>26266</v>
      </c>
      <c r="L77" s="34">
        <v>1002</v>
      </c>
      <c r="M77" s="114"/>
      <c r="N77" s="34">
        <v>71459</v>
      </c>
      <c r="O77" s="34"/>
      <c r="P77" s="71"/>
      <c r="Q77" s="128">
        <f t="shared" si="12"/>
        <v>16702570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3757145</v>
      </c>
      <c r="E78" s="34">
        <v>5543804</v>
      </c>
      <c r="F78" s="34">
        <v>6441188</v>
      </c>
      <c r="G78" s="34">
        <v>123987</v>
      </c>
      <c r="H78" s="34"/>
      <c r="I78" s="34">
        <v>634</v>
      </c>
      <c r="J78" s="34">
        <v>174678</v>
      </c>
      <c r="K78" s="34">
        <v>24190</v>
      </c>
      <c r="L78" s="34">
        <v>869</v>
      </c>
      <c r="M78" s="114"/>
      <c r="N78" s="34">
        <v>73550</v>
      </c>
      <c r="O78" s="34">
        <v>6972</v>
      </c>
      <c r="P78" s="71"/>
      <c r="Q78" s="128">
        <f t="shared" si="12"/>
        <v>16147017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3868179</v>
      </c>
      <c r="E79" s="34">
        <v>5484305</v>
      </c>
      <c r="F79" s="34">
        <v>6450537</v>
      </c>
      <c r="G79" s="34">
        <v>124665</v>
      </c>
      <c r="H79" s="34"/>
      <c r="I79" s="34">
        <v>669</v>
      </c>
      <c r="J79" s="34">
        <v>180662</v>
      </c>
      <c r="K79" s="34">
        <v>22852</v>
      </c>
      <c r="L79" s="34">
        <v>830</v>
      </c>
      <c r="M79" s="114"/>
      <c r="N79" s="34">
        <v>80921</v>
      </c>
      <c r="O79" s="34">
        <v>6137</v>
      </c>
      <c r="P79" s="71"/>
      <c r="Q79" s="128">
        <f t="shared" si="12"/>
        <v>16219757</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3708169</v>
      </c>
      <c r="E80" s="34">
        <v>5481766</v>
      </c>
      <c r="F80" s="34">
        <v>6409420</v>
      </c>
      <c r="G80" s="34">
        <v>129858</v>
      </c>
      <c r="H80" s="34"/>
      <c r="I80" s="34">
        <v>645</v>
      </c>
      <c r="J80" s="34">
        <v>187522</v>
      </c>
      <c r="K80" s="34">
        <v>21329</v>
      </c>
      <c r="L80" s="34">
        <v>768</v>
      </c>
      <c r="M80" s="114"/>
      <c r="N80" s="34">
        <v>84794</v>
      </c>
      <c r="O80" s="34">
        <v>4879</v>
      </c>
      <c r="P80" s="71"/>
      <c r="Q80" s="128">
        <f t="shared" si="12"/>
        <v>16029150</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3568649</v>
      </c>
      <c r="E81" s="34">
        <v>5452310</v>
      </c>
      <c r="F81" s="34">
        <v>6452363</v>
      </c>
      <c r="G81" s="34">
        <v>112419</v>
      </c>
      <c r="H81" s="34"/>
      <c r="I81" s="34">
        <v>676</v>
      </c>
      <c r="J81" s="34">
        <v>192088</v>
      </c>
      <c r="K81" s="34">
        <v>20466</v>
      </c>
      <c r="L81" s="34">
        <v>852</v>
      </c>
      <c r="M81" s="114"/>
      <c r="N81" s="34">
        <v>85674</v>
      </c>
      <c r="O81" s="34">
        <v>5064</v>
      </c>
      <c r="P81" s="71"/>
      <c r="Q81" s="128">
        <f t="shared" si="12"/>
        <v>15890561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3532242</v>
      </c>
      <c r="E82" s="34">
        <v>5458636</v>
      </c>
      <c r="F82" s="34">
        <v>6172316</v>
      </c>
      <c r="G82" s="34">
        <v>121900</v>
      </c>
      <c r="H82" s="34"/>
      <c r="I82" s="34">
        <v>646</v>
      </c>
      <c r="J82" s="34">
        <v>195917</v>
      </c>
      <c r="K82" s="34">
        <v>20316</v>
      </c>
      <c r="L82" s="34">
        <v>855</v>
      </c>
      <c r="M82" s="114"/>
      <c r="N82" s="34">
        <v>86757</v>
      </c>
      <c r="O82" s="34">
        <v>5523</v>
      </c>
      <c r="P82" s="71"/>
      <c r="Q82" s="128">
        <f t="shared" si="12"/>
        <v>15595108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3515548</v>
      </c>
      <c r="E83" s="34">
        <v>5428130</v>
      </c>
      <c r="F83" s="34">
        <v>6070514</v>
      </c>
      <c r="G83" s="34">
        <v>122443</v>
      </c>
      <c r="H83" s="34"/>
      <c r="I83" s="34">
        <v>570</v>
      </c>
      <c r="J83" s="34">
        <v>200518</v>
      </c>
      <c r="K83" s="34">
        <v>19657</v>
      </c>
      <c r="L83" s="34">
        <v>910</v>
      </c>
      <c r="M83" s="114"/>
      <c r="N83" s="34">
        <v>85763</v>
      </c>
      <c r="O83" s="34">
        <v>5436</v>
      </c>
      <c r="P83" s="71"/>
      <c r="Q83" s="128">
        <f t="shared" si="12"/>
        <v>15449489</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3447300</v>
      </c>
      <c r="E84" s="34">
        <v>5300278</v>
      </c>
      <c r="F84" s="34">
        <v>6248464</v>
      </c>
      <c r="G84" s="34">
        <v>123090</v>
      </c>
      <c r="H84" s="34"/>
      <c r="I84" s="34">
        <v>544</v>
      </c>
      <c r="J84" s="34">
        <v>207322</v>
      </c>
      <c r="K84" s="34">
        <v>19125</v>
      </c>
      <c r="L84" s="34">
        <v>798</v>
      </c>
      <c r="M84" s="114"/>
      <c r="N84" s="34">
        <v>89984</v>
      </c>
      <c r="O84" s="34">
        <v>5023</v>
      </c>
      <c r="P84" s="71"/>
      <c r="Q84" s="128">
        <f t="shared" si="12"/>
        <v>15441928</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3471355</v>
      </c>
      <c r="E85" s="34">
        <v>5205650</v>
      </c>
      <c r="F85" s="34">
        <v>6229703</v>
      </c>
      <c r="G85" s="34">
        <v>132591</v>
      </c>
      <c r="H85" s="34"/>
      <c r="I85" s="34">
        <v>536</v>
      </c>
      <c r="J85" s="34">
        <v>217147</v>
      </c>
      <c r="K85" s="34">
        <v>18598</v>
      </c>
      <c r="L85" s="34">
        <v>686</v>
      </c>
      <c r="M85" s="114"/>
      <c r="N85" s="34">
        <v>93372</v>
      </c>
      <c r="O85" s="34">
        <v>4437</v>
      </c>
      <c r="P85" s="71"/>
      <c r="Q85" s="128">
        <f t="shared" si="12"/>
        <v>15374075</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4009171</v>
      </c>
      <c r="E86" s="73">
        <v>5286136</v>
      </c>
      <c r="F86" s="73">
        <v>6526806</v>
      </c>
      <c r="G86" s="73">
        <v>127446</v>
      </c>
      <c r="H86" s="73"/>
      <c r="I86" s="73">
        <v>550</v>
      </c>
      <c r="J86" s="73">
        <v>229437</v>
      </c>
      <c r="K86" s="73">
        <v>17983</v>
      </c>
      <c r="L86" s="73">
        <v>617</v>
      </c>
      <c r="M86" s="115"/>
      <c r="N86" s="73">
        <v>103555</v>
      </c>
      <c r="O86" s="73">
        <v>3440</v>
      </c>
      <c r="P86" s="74"/>
      <c r="Q86" s="129">
        <f t="shared" si="12"/>
        <v>16305141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4079328</v>
      </c>
      <c r="E87" s="75">
        <v>5196372</v>
      </c>
      <c r="F87" s="75">
        <v>6651323</v>
      </c>
      <c r="G87" s="75">
        <v>96676</v>
      </c>
      <c r="H87" s="75"/>
      <c r="I87" s="75">
        <v>542</v>
      </c>
      <c r="J87" s="75">
        <v>241709</v>
      </c>
      <c r="K87" s="75">
        <v>17314</v>
      </c>
      <c r="L87" s="75">
        <v>821</v>
      </c>
      <c r="M87" s="113"/>
      <c r="N87" s="75">
        <v>98212</v>
      </c>
      <c r="O87" s="75">
        <v>2464</v>
      </c>
      <c r="P87" s="123"/>
      <c r="Q87" s="127">
        <f t="shared" si="12"/>
        <v>16384761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4011053</v>
      </c>
      <c r="E88" s="34">
        <v>5121811</v>
      </c>
      <c r="F88" s="34">
        <v>6458469</v>
      </c>
      <c r="G88" s="34">
        <v>88946</v>
      </c>
      <c r="H88" s="34"/>
      <c r="I88" s="34">
        <v>560</v>
      </c>
      <c r="J88" s="34">
        <v>241062</v>
      </c>
      <c r="K88" s="34">
        <v>16059</v>
      </c>
      <c r="L88" s="34">
        <v>780</v>
      </c>
      <c r="M88" s="114"/>
      <c r="N88" s="34">
        <v>99726</v>
      </c>
      <c r="O88" s="34">
        <v>3165</v>
      </c>
      <c r="P88" s="71"/>
      <c r="Q88" s="128">
        <f t="shared" si="12"/>
        <v>16041631</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3909551</v>
      </c>
      <c r="E89" s="34">
        <v>5261482</v>
      </c>
      <c r="F89" s="34">
        <v>6673275</v>
      </c>
      <c r="G89" s="34">
        <v>93143</v>
      </c>
      <c r="H89" s="34"/>
      <c r="I89" s="34">
        <v>591</v>
      </c>
      <c r="J89" s="34">
        <v>250679</v>
      </c>
      <c r="K89" s="34">
        <v>16069</v>
      </c>
      <c r="L89" s="34">
        <v>731</v>
      </c>
      <c r="M89" s="114"/>
      <c r="N89" s="34">
        <v>98736</v>
      </c>
      <c r="O89" s="34">
        <v>2857</v>
      </c>
      <c r="P89" s="71"/>
      <c r="Q89" s="128">
        <f t="shared" si="12"/>
        <v>16307114</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3914471</v>
      </c>
      <c r="E90" s="34">
        <v>5157351</v>
      </c>
      <c r="F90" s="34">
        <v>6357572</v>
      </c>
      <c r="G90" s="34">
        <v>96781</v>
      </c>
      <c r="H90" s="34"/>
      <c r="I90" s="34">
        <v>556</v>
      </c>
      <c r="J90" s="34">
        <v>254799</v>
      </c>
      <c r="K90" s="34">
        <v>14854</v>
      </c>
      <c r="L90" s="34">
        <v>990</v>
      </c>
      <c r="M90" s="114"/>
      <c r="N90" s="34">
        <v>95847</v>
      </c>
      <c r="O90" s="34">
        <v>2372</v>
      </c>
      <c r="P90" s="71"/>
      <c r="Q90" s="128">
        <f t="shared" si="12"/>
        <v>15895593</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3905460</v>
      </c>
      <c r="E91" s="34">
        <v>5175332</v>
      </c>
      <c r="F91" s="34">
        <v>6125229</v>
      </c>
      <c r="G91" s="34">
        <v>92587</v>
      </c>
      <c r="H91" s="34"/>
      <c r="I91" s="34">
        <v>575</v>
      </c>
      <c r="J91" s="34">
        <v>258298</v>
      </c>
      <c r="K91" s="34">
        <v>14393</v>
      </c>
      <c r="L91" s="34">
        <v>1333</v>
      </c>
      <c r="M91" s="114"/>
      <c r="N91" s="34">
        <v>94498</v>
      </c>
      <c r="O91" s="34">
        <v>1934</v>
      </c>
      <c r="P91" s="71"/>
      <c r="Q91" s="128">
        <f t="shared" si="12"/>
        <v>15669639</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3944000</v>
      </c>
      <c r="E92" s="34">
        <v>5041720</v>
      </c>
      <c r="F92" s="34">
        <v>6162309</v>
      </c>
      <c r="G92" s="34">
        <v>108667</v>
      </c>
      <c r="H92" s="34"/>
      <c r="I92" s="34">
        <v>569</v>
      </c>
      <c r="J92" s="34">
        <v>263196</v>
      </c>
      <c r="K92" s="34">
        <v>13898</v>
      </c>
      <c r="L92" s="34">
        <v>1837</v>
      </c>
      <c r="M92" s="114"/>
      <c r="N92" s="34">
        <v>93191</v>
      </c>
      <c r="O92" s="34">
        <v>1648</v>
      </c>
      <c r="P92" s="71"/>
      <c r="Q92" s="128">
        <f t="shared" ref="Q92:Q101" si="13">SUM(D92:P92)</f>
        <v>15631035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3982568</v>
      </c>
      <c r="E93" s="34">
        <v>5026059</v>
      </c>
      <c r="F93" s="34">
        <v>6331353</v>
      </c>
      <c r="G93" s="34">
        <v>143843</v>
      </c>
      <c r="H93" s="34"/>
      <c r="I93" s="34">
        <v>585</v>
      </c>
      <c r="J93" s="34">
        <v>271758</v>
      </c>
      <c r="K93" s="34">
        <v>13515</v>
      </c>
      <c r="L93" s="34">
        <v>1226</v>
      </c>
      <c r="M93" s="114"/>
      <c r="N93" s="34">
        <v>94673</v>
      </c>
      <c r="O93" s="34">
        <v>1621</v>
      </c>
      <c r="P93" s="71">
        <v>3004</v>
      </c>
      <c r="Q93" s="128">
        <f t="shared" si="13"/>
        <v>15870205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4038939</v>
      </c>
      <c r="E94" s="34">
        <v>4866981</v>
      </c>
      <c r="F94" s="34">
        <v>6307000</v>
      </c>
      <c r="G94" s="34">
        <v>175960</v>
      </c>
      <c r="H94" s="34"/>
      <c r="I94" s="34">
        <v>648</v>
      </c>
      <c r="J94" s="34">
        <v>281521</v>
      </c>
      <c r="K94" s="34">
        <v>13234</v>
      </c>
      <c r="L94" s="34">
        <v>1189</v>
      </c>
      <c r="M94" s="114"/>
      <c r="N94" s="34">
        <v>97156</v>
      </c>
      <c r="O94" s="34">
        <v>1299</v>
      </c>
      <c r="P94" s="71">
        <v>3790</v>
      </c>
      <c r="Q94" s="128">
        <f t="shared" si="13"/>
        <v>15787717</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4027422</v>
      </c>
      <c r="E95" s="34">
        <v>4926304</v>
      </c>
      <c r="F95" s="34">
        <v>5971310</v>
      </c>
      <c r="G95" s="34">
        <v>194563</v>
      </c>
      <c r="H95" s="34"/>
      <c r="I95" s="34">
        <v>634</v>
      </c>
      <c r="J95" s="34">
        <v>289140</v>
      </c>
      <c r="K95" s="34">
        <v>12744</v>
      </c>
      <c r="L95" s="34">
        <v>1857</v>
      </c>
      <c r="M95" s="114"/>
      <c r="N95" s="34">
        <v>97621</v>
      </c>
      <c r="O95" s="34">
        <v>1087</v>
      </c>
      <c r="P95" s="71">
        <v>4616</v>
      </c>
      <c r="Q95" s="128">
        <f t="shared" si="13"/>
        <v>15527298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4035894</v>
      </c>
      <c r="E96" s="34">
        <v>4851344</v>
      </c>
      <c r="F96" s="34">
        <v>5989819</v>
      </c>
      <c r="G96" s="34">
        <v>252077</v>
      </c>
      <c r="H96" s="34"/>
      <c r="I96" s="34">
        <v>705</v>
      </c>
      <c r="J96" s="34">
        <v>296909</v>
      </c>
      <c r="K96" s="34">
        <v>14614</v>
      </c>
      <c r="L96" s="34">
        <v>1785</v>
      </c>
      <c r="M96" s="114"/>
      <c r="N96" s="34">
        <v>105039</v>
      </c>
      <c r="O96" s="34">
        <v>964</v>
      </c>
      <c r="P96" s="71">
        <v>5372</v>
      </c>
      <c r="Q96" s="128">
        <f t="shared" si="13"/>
        <v>15554522</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4038476</v>
      </c>
      <c r="E97" s="34">
        <v>4760783</v>
      </c>
      <c r="F97" s="34">
        <v>5988383</v>
      </c>
      <c r="G97" s="34">
        <v>220430</v>
      </c>
      <c r="H97" s="34"/>
      <c r="I97" s="34">
        <v>716</v>
      </c>
      <c r="J97" s="34">
        <v>297259</v>
      </c>
      <c r="K97" s="34">
        <v>14671</v>
      </c>
      <c r="L97" s="34">
        <v>1756</v>
      </c>
      <c r="M97" s="114"/>
      <c r="N97" s="34">
        <v>93757</v>
      </c>
      <c r="O97" s="34"/>
      <c r="P97" s="71">
        <v>7526</v>
      </c>
      <c r="Q97" s="128">
        <f t="shared" si="13"/>
        <v>15423757</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4110579</v>
      </c>
      <c r="E98" s="73">
        <v>4958617</v>
      </c>
      <c r="F98" s="73">
        <v>5805037</v>
      </c>
      <c r="G98" s="73">
        <v>275298</v>
      </c>
      <c r="H98" s="73"/>
      <c r="I98" s="73">
        <v>732</v>
      </c>
      <c r="J98" s="73">
        <v>300114</v>
      </c>
      <c r="K98" s="73">
        <v>12531</v>
      </c>
      <c r="L98" s="73">
        <v>1615</v>
      </c>
      <c r="M98" s="115"/>
      <c r="N98" s="73">
        <v>94385</v>
      </c>
      <c r="O98" s="73"/>
      <c r="P98" s="74">
        <v>9060</v>
      </c>
      <c r="Q98" s="129">
        <f t="shared" si="13"/>
        <v>15567968</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4208285</v>
      </c>
      <c r="E99" s="75">
        <v>4953811</v>
      </c>
      <c r="F99" s="75">
        <v>5607406</v>
      </c>
      <c r="G99" s="75">
        <v>307473</v>
      </c>
      <c r="H99" s="75"/>
      <c r="I99" s="75">
        <v>668</v>
      </c>
      <c r="J99" s="75">
        <v>310538</v>
      </c>
      <c r="K99" s="75">
        <v>11999</v>
      </c>
      <c r="L99" s="75">
        <v>1724</v>
      </c>
      <c r="M99" s="113"/>
      <c r="N99" s="75">
        <v>90401</v>
      </c>
      <c r="O99" s="75"/>
      <c r="P99" s="123">
        <v>9916</v>
      </c>
      <c r="Q99" s="127">
        <f t="shared" si="13"/>
        <v>15502221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4140335</v>
      </c>
      <c r="E100" s="34">
        <v>5052633</v>
      </c>
      <c r="F100" s="34">
        <v>5285466</v>
      </c>
      <c r="G100" s="34">
        <v>314501</v>
      </c>
      <c r="H100" s="34"/>
      <c r="I100" s="34">
        <v>651</v>
      </c>
      <c r="J100" s="34">
        <v>315845</v>
      </c>
      <c r="K100" s="34">
        <v>11412</v>
      </c>
      <c r="L100" s="34">
        <v>1710</v>
      </c>
      <c r="M100" s="114"/>
      <c r="N100" s="34">
        <v>88708</v>
      </c>
      <c r="O100" s="34"/>
      <c r="P100" s="71">
        <v>10589</v>
      </c>
      <c r="Q100" s="128">
        <f t="shared" si="13"/>
        <v>15221850</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4140335</v>
      </c>
      <c r="E101" s="34">
        <v>5077613</v>
      </c>
      <c r="F101" s="34">
        <v>5150574</v>
      </c>
      <c r="G101" s="34">
        <v>328180</v>
      </c>
      <c r="H101" s="34"/>
      <c r="I101" s="34">
        <v>648</v>
      </c>
      <c r="J101" s="34">
        <v>325366</v>
      </c>
      <c r="K101" s="34">
        <v>11268</v>
      </c>
      <c r="L101" s="34">
        <v>1681</v>
      </c>
      <c r="M101" s="114"/>
      <c r="N101" s="34">
        <v>90121</v>
      </c>
      <c r="O101" s="34"/>
      <c r="P101" s="71">
        <v>11535</v>
      </c>
      <c r="Q101" s="128">
        <f t="shared" si="13"/>
        <v>15137321</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3931624</v>
      </c>
      <c r="E102" s="34">
        <v>5092576</v>
      </c>
      <c r="F102" s="34">
        <v>4996897</v>
      </c>
      <c r="G102" s="34">
        <v>360098</v>
      </c>
      <c r="H102" s="34"/>
      <c r="I102" s="34">
        <v>652</v>
      </c>
      <c r="J102" s="34">
        <v>336737</v>
      </c>
      <c r="K102" s="34">
        <v>12127</v>
      </c>
      <c r="L102" s="34">
        <v>1639</v>
      </c>
      <c r="M102" s="114"/>
      <c r="N102" s="34">
        <v>89710</v>
      </c>
      <c r="O102" s="34"/>
      <c r="P102" s="71">
        <v>13194</v>
      </c>
      <c r="Q102" s="128">
        <f t="shared" ref="Q102:Q113" si="14">SUM(D102:P102)</f>
        <v>14835254</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4198717</v>
      </c>
      <c r="E103" s="34">
        <v>5107539</v>
      </c>
      <c r="F103" s="34">
        <v>5020507</v>
      </c>
      <c r="G103" s="34">
        <v>447540</v>
      </c>
      <c r="H103" s="34"/>
      <c r="I103" s="34">
        <v>547</v>
      </c>
      <c r="J103" s="34">
        <v>342662</v>
      </c>
      <c r="K103" s="34">
        <v>12020</v>
      </c>
      <c r="L103" s="34">
        <v>1296</v>
      </c>
      <c r="M103" s="114"/>
      <c r="N103" s="34">
        <v>90649</v>
      </c>
      <c r="O103" s="34"/>
      <c r="P103" s="71">
        <v>14019</v>
      </c>
      <c r="Q103" s="128">
        <f t="shared" si="14"/>
        <v>15235496</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4038467</v>
      </c>
      <c r="E104" s="34">
        <v>4864249</v>
      </c>
      <c r="F104" s="34">
        <v>4840558</v>
      </c>
      <c r="G104" s="34">
        <v>438570</v>
      </c>
      <c r="H104" s="34"/>
      <c r="I104" s="34">
        <v>480</v>
      </c>
      <c r="J104" s="34">
        <v>351607</v>
      </c>
      <c r="K104" s="34">
        <v>11467</v>
      </c>
      <c r="L104" s="34">
        <v>1257</v>
      </c>
      <c r="M104" s="114"/>
      <c r="N104" s="34">
        <v>94143</v>
      </c>
      <c r="O104" s="34"/>
      <c r="P104" s="71">
        <v>14780</v>
      </c>
      <c r="Q104" s="128">
        <f t="shared" si="14"/>
        <v>14655578</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4038467</v>
      </c>
      <c r="E105" s="34">
        <v>4900475</v>
      </c>
      <c r="F105" s="34">
        <v>4977748</v>
      </c>
      <c r="G105" s="34">
        <v>495531</v>
      </c>
      <c r="H105" s="34"/>
      <c r="I105" s="34">
        <v>429</v>
      </c>
      <c r="J105" s="34">
        <v>360046</v>
      </c>
      <c r="K105" s="34">
        <v>11870</v>
      </c>
      <c r="L105" s="34">
        <v>1694</v>
      </c>
      <c r="M105" s="114"/>
      <c r="N105" s="34">
        <v>93984</v>
      </c>
      <c r="O105" s="34"/>
      <c r="P105" s="71">
        <v>15523</v>
      </c>
      <c r="Q105" s="128">
        <f t="shared" si="14"/>
        <v>14895767</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4091172</v>
      </c>
      <c r="E106" s="34">
        <v>4832538</v>
      </c>
      <c r="F106" s="34">
        <v>4960007</v>
      </c>
      <c r="G106" s="34">
        <v>507059</v>
      </c>
      <c r="H106" s="34"/>
      <c r="I106" s="34">
        <v>384</v>
      </c>
      <c r="J106" s="34">
        <v>359151</v>
      </c>
      <c r="K106" s="34">
        <v>11865</v>
      </c>
      <c r="L106" s="34">
        <v>514</v>
      </c>
      <c r="M106" s="114"/>
      <c r="N106" s="34">
        <v>96016</v>
      </c>
      <c r="O106" s="34"/>
      <c r="P106" s="71">
        <v>16032</v>
      </c>
      <c r="Q106" s="128">
        <f t="shared" si="14"/>
        <v>14874738</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4073796</v>
      </c>
      <c r="E107" s="34">
        <v>4717601</v>
      </c>
      <c r="F107" s="34">
        <v>4815455</v>
      </c>
      <c r="G107" s="34">
        <v>514154</v>
      </c>
      <c r="H107" s="34"/>
      <c r="I107" s="34">
        <v>468</v>
      </c>
      <c r="J107" s="34">
        <v>355216</v>
      </c>
      <c r="K107" s="34">
        <v>12027</v>
      </c>
      <c r="L107" s="34">
        <v>486</v>
      </c>
      <c r="M107" s="114"/>
      <c r="N107" s="34">
        <v>91803</v>
      </c>
      <c r="O107" s="34"/>
      <c r="P107" s="71">
        <v>16323</v>
      </c>
      <c r="Q107" s="128">
        <f t="shared" si="14"/>
        <v>14597329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4070367</v>
      </c>
      <c r="E108" s="34">
        <v>4519558</v>
      </c>
      <c r="F108" s="34">
        <v>4666585</v>
      </c>
      <c r="G108" s="34">
        <v>561349</v>
      </c>
      <c r="H108" s="34"/>
      <c r="I108" s="34">
        <v>403</v>
      </c>
      <c r="J108" s="34">
        <v>359575</v>
      </c>
      <c r="K108" s="34">
        <v>11168</v>
      </c>
      <c r="L108" s="34">
        <v>430</v>
      </c>
      <c r="M108" s="114"/>
      <c r="N108" s="34">
        <v>91368</v>
      </c>
      <c r="O108" s="34"/>
      <c r="P108" s="71">
        <v>16948</v>
      </c>
      <c r="Q108" s="128">
        <f t="shared" si="14"/>
        <v>14297751</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4116869</v>
      </c>
      <c r="E109" s="34">
        <v>4367465</v>
      </c>
      <c r="F109" s="34">
        <v>4552902</v>
      </c>
      <c r="G109" s="34">
        <v>588964</v>
      </c>
      <c r="H109" s="34"/>
      <c r="I109" s="34">
        <v>369</v>
      </c>
      <c r="J109" s="34">
        <v>362334</v>
      </c>
      <c r="K109" s="34">
        <v>10341</v>
      </c>
      <c r="L109" s="34">
        <v>389</v>
      </c>
      <c r="M109" s="114"/>
      <c r="N109" s="34">
        <v>90978</v>
      </c>
      <c r="O109" s="34"/>
      <c r="P109" s="71">
        <v>17364</v>
      </c>
      <c r="Q109" s="128">
        <f t="shared" si="14"/>
        <v>14107975</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4451993</v>
      </c>
      <c r="E110" s="73">
        <v>4472316</v>
      </c>
      <c r="F110" s="73">
        <v>4671165</v>
      </c>
      <c r="G110" s="73">
        <v>673680</v>
      </c>
      <c r="H110" s="73"/>
      <c r="I110" s="73">
        <v>357</v>
      </c>
      <c r="J110" s="73">
        <v>351659</v>
      </c>
      <c r="K110" s="73">
        <v>10082</v>
      </c>
      <c r="L110" s="73">
        <v>357</v>
      </c>
      <c r="M110" s="115"/>
      <c r="N110" s="73">
        <v>94261</v>
      </c>
      <c r="O110" s="73"/>
      <c r="P110" s="74">
        <v>20602</v>
      </c>
      <c r="Q110" s="129">
        <f t="shared" si="14"/>
        <v>14746472</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4353541</v>
      </c>
      <c r="E111" s="75">
        <v>4490622</v>
      </c>
      <c r="F111" s="75">
        <v>4614320</v>
      </c>
      <c r="G111" s="75">
        <v>664869</v>
      </c>
      <c r="H111" s="75"/>
      <c r="I111" s="75">
        <v>318</v>
      </c>
      <c r="J111" s="75">
        <v>344877</v>
      </c>
      <c r="K111" s="75">
        <v>9810</v>
      </c>
      <c r="L111" s="75">
        <v>329</v>
      </c>
      <c r="M111" s="113"/>
      <c r="N111" s="75">
        <v>91524</v>
      </c>
      <c r="O111" s="75"/>
      <c r="P111" s="123">
        <v>20876</v>
      </c>
      <c r="Q111" s="127">
        <f t="shared" si="14"/>
        <v>14591086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4008541</v>
      </c>
      <c r="E112" s="34">
        <v>4170724</v>
      </c>
      <c r="F112" s="34">
        <v>4390492</v>
      </c>
      <c r="G112" s="34">
        <v>666008</v>
      </c>
      <c r="H112" s="34"/>
      <c r="I112" s="34">
        <v>306</v>
      </c>
      <c r="J112" s="34">
        <v>332120</v>
      </c>
      <c r="K112" s="34">
        <v>9625</v>
      </c>
      <c r="L112" s="34">
        <v>309</v>
      </c>
      <c r="M112" s="114"/>
      <c r="N112" s="34">
        <v>88833</v>
      </c>
      <c r="O112" s="34"/>
      <c r="P112" s="71">
        <v>21048</v>
      </c>
      <c r="Q112" s="128">
        <f t="shared" si="14"/>
        <v>13688006</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3969860</v>
      </c>
      <c r="E113" s="34">
        <v>4092373</v>
      </c>
      <c r="F113" s="34">
        <v>4465326</v>
      </c>
      <c r="G113" s="34">
        <v>722572</v>
      </c>
      <c r="H113" s="34"/>
      <c r="I113" s="34">
        <v>272</v>
      </c>
      <c r="J113" s="34">
        <v>314841</v>
      </c>
      <c r="K113" s="34">
        <v>10042</v>
      </c>
      <c r="L113" s="34">
        <v>284</v>
      </c>
      <c r="M113" s="114"/>
      <c r="N113" s="34">
        <v>89251</v>
      </c>
      <c r="O113" s="34"/>
      <c r="P113" s="71">
        <v>21116</v>
      </c>
      <c r="Q113" s="128">
        <f t="shared" si="14"/>
        <v>13685937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4143181</v>
      </c>
      <c r="E114" s="34">
        <v>3948172</v>
      </c>
      <c r="F114" s="34">
        <v>4303272</v>
      </c>
      <c r="G114" s="34">
        <v>740641</v>
      </c>
      <c r="H114" s="34"/>
      <c r="I114" s="34">
        <v>251</v>
      </c>
      <c r="J114" s="34">
        <v>301548</v>
      </c>
      <c r="K114" s="34">
        <v>10048</v>
      </c>
      <c r="L114" s="34">
        <v>255</v>
      </c>
      <c r="M114" s="114"/>
      <c r="N114" s="34">
        <v>86428</v>
      </c>
      <c r="O114" s="34"/>
      <c r="P114" s="71">
        <v>21122</v>
      </c>
      <c r="Q114" s="128">
        <f t="shared" ref="Q114:Q125" si="15">SUM(D114:P114)</f>
        <v>13554918</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4034901</v>
      </c>
      <c r="E115" s="34">
        <v>3853986</v>
      </c>
      <c r="F115" s="34">
        <v>4473123</v>
      </c>
      <c r="G115" s="34">
        <v>793555</v>
      </c>
      <c r="H115" s="34"/>
      <c r="I115" s="34">
        <v>226</v>
      </c>
      <c r="J115" s="34">
        <v>296397</v>
      </c>
      <c r="K115" s="34">
        <v>10005</v>
      </c>
      <c r="L115" s="34">
        <v>242</v>
      </c>
      <c r="M115" s="114"/>
      <c r="N115" s="34">
        <v>86290</v>
      </c>
      <c r="O115" s="34"/>
      <c r="P115" s="71">
        <v>21231</v>
      </c>
      <c r="Q115" s="128">
        <f t="shared" si="15"/>
        <v>13569956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3878393</v>
      </c>
      <c r="E116" s="34">
        <v>3862863</v>
      </c>
      <c r="F116" s="34">
        <v>4411297</v>
      </c>
      <c r="G116" s="34">
        <v>780580</v>
      </c>
      <c r="H116" s="34"/>
      <c r="I116" s="34">
        <v>222</v>
      </c>
      <c r="J116" s="34">
        <v>282526</v>
      </c>
      <c r="K116" s="34">
        <v>9819</v>
      </c>
      <c r="L116" s="34">
        <v>231</v>
      </c>
      <c r="M116" s="114"/>
      <c r="N116" s="34">
        <v>83653</v>
      </c>
      <c r="O116" s="34"/>
      <c r="P116" s="71">
        <v>21317</v>
      </c>
      <c r="Q116" s="128">
        <f t="shared" si="15"/>
        <v>13330901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3821303</v>
      </c>
      <c r="E117" s="34">
        <v>3812726</v>
      </c>
      <c r="F117" s="34">
        <v>4483007</v>
      </c>
      <c r="G117" s="34">
        <v>821404</v>
      </c>
      <c r="H117" s="34"/>
      <c r="I117" s="34">
        <v>211</v>
      </c>
      <c r="J117" s="34">
        <v>267578</v>
      </c>
      <c r="K117" s="34">
        <v>9685</v>
      </c>
      <c r="L117" s="34">
        <v>237</v>
      </c>
      <c r="M117" s="114"/>
      <c r="N117" s="34">
        <v>81710</v>
      </c>
      <c r="O117" s="34"/>
      <c r="P117" s="71">
        <v>21391</v>
      </c>
      <c r="Q117" s="128">
        <f t="shared" si="15"/>
        <v>13319252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3792967</v>
      </c>
      <c r="E118" s="34">
        <v>3828796</v>
      </c>
      <c r="F118" s="34">
        <v>4373497</v>
      </c>
      <c r="G118" s="34">
        <v>832358</v>
      </c>
      <c r="H118" s="34"/>
      <c r="I118" s="34">
        <v>193</v>
      </c>
      <c r="J118" s="34">
        <v>252719</v>
      </c>
      <c r="K118" s="34">
        <v>9517</v>
      </c>
      <c r="L118" s="34">
        <v>227</v>
      </c>
      <c r="M118" s="114"/>
      <c r="N118" s="34">
        <v>80106</v>
      </c>
      <c r="O118" s="34"/>
      <c r="P118" s="71">
        <v>21437</v>
      </c>
      <c r="Q118" s="128">
        <f t="shared" si="15"/>
        <v>13191817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3852449</v>
      </c>
      <c r="E119" s="34">
        <v>3843660</v>
      </c>
      <c r="F119" s="34">
        <v>4518018</v>
      </c>
      <c r="G119" s="34">
        <v>850009</v>
      </c>
      <c r="H119" s="34"/>
      <c r="I119" s="34">
        <v>175</v>
      </c>
      <c r="J119" s="34">
        <v>243159</v>
      </c>
      <c r="K119" s="34">
        <v>9298</v>
      </c>
      <c r="L119" s="34">
        <v>215</v>
      </c>
      <c r="M119" s="114"/>
      <c r="N119" s="34">
        <v>75890</v>
      </c>
      <c r="O119" s="34"/>
      <c r="P119" s="71">
        <v>21163</v>
      </c>
      <c r="Q119" s="128">
        <f t="shared" si="15"/>
        <v>13414036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3849124</v>
      </c>
      <c r="E120" s="34">
        <v>3895898</v>
      </c>
      <c r="F120" s="34">
        <v>4283432</v>
      </c>
      <c r="G120" s="34">
        <v>868453</v>
      </c>
      <c r="H120" s="34"/>
      <c r="I120" s="34">
        <v>171</v>
      </c>
      <c r="J120" s="34">
        <v>233470</v>
      </c>
      <c r="K120" s="34">
        <v>9005</v>
      </c>
      <c r="L120" s="34">
        <v>205</v>
      </c>
      <c r="M120" s="114"/>
      <c r="N120" s="34">
        <v>72104</v>
      </c>
      <c r="O120" s="34"/>
      <c r="P120" s="71">
        <v>21522</v>
      </c>
      <c r="Q120" s="128">
        <f t="shared" si="15"/>
        <v>13233384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3822546</v>
      </c>
      <c r="E121" s="34">
        <v>3916133</v>
      </c>
      <c r="F121" s="34">
        <v>4398556</v>
      </c>
      <c r="G121" s="34">
        <v>883967</v>
      </c>
      <c r="H121" s="34"/>
      <c r="I121" s="34">
        <v>164</v>
      </c>
      <c r="J121" s="34">
        <v>233581</v>
      </c>
      <c r="K121" s="34">
        <v>9244</v>
      </c>
      <c r="L121" s="34">
        <v>208</v>
      </c>
      <c r="M121" s="114"/>
      <c r="N121" s="34">
        <v>68199</v>
      </c>
      <c r="O121" s="34"/>
      <c r="P121" s="71">
        <v>21576</v>
      </c>
      <c r="Q121" s="128">
        <f t="shared" si="15"/>
        <v>13354174</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3850182</v>
      </c>
      <c r="E122" s="73">
        <v>3865399</v>
      </c>
      <c r="F122" s="73">
        <v>4102683</v>
      </c>
      <c r="G122" s="73">
        <v>987432</v>
      </c>
      <c r="H122" s="73"/>
      <c r="I122" s="73">
        <v>158</v>
      </c>
      <c r="J122" s="73">
        <v>234343</v>
      </c>
      <c r="K122" s="73">
        <v>9262</v>
      </c>
      <c r="L122" s="73">
        <v>195</v>
      </c>
      <c r="M122" s="115"/>
      <c r="N122" s="73">
        <v>64246</v>
      </c>
      <c r="O122" s="73"/>
      <c r="P122" s="74">
        <v>21212</v>
      </c>
      <c r="Q122" s="129">
        <f t="shared" si="15"/>
        <v>13135112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3860233</v>
      </c>
      <c r="E123" s="75">
        <v>3910422</v>
      </c>
      <c r="F123" s="75">
        <v>3833863</v>
      </c>
      <c r="G123" s="75">
        <v>998052</v>
      </c>
      <c r="H123" s="75"/>
      <c r="I123" s="75">
        <v>147</v>
      </c>
      <c r="J123" s="75">
        <v>229580</v>
      </c>
      <c r="K123" s="75">
        <v>9247</v>
      </c>
      <c r="L123" s="75">
        <v>178</v>
      </c>
      <c r="M123" s="113"/>
      <c r="N123" s="75">
        <v>59377</v>
      </c>
      <c r="O123" s="75"/>
      <c r="P123" s="123">
        <v>19303</v>
      </c>
      <c r="Q123" s="127">
        <f t="shared" si="15"/>
        <v>12920402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3883756</v>
      </c>
      <c r="E124" s="34">
        <v>3854937</v>
      </c>
      <c r="F124" s="34">
        <v>3825491</v>
      </c>
      <c r="G124" s="34">
        <v>1003644</v>
      </c>
      <c r="H124" s="34"/>
      <c r="I124" s="34">
        <v>135</v>
      </c>
      <c r="J124" s="34">
        <v>223075</v>
      </c>
      <c r="K124" s="34">
        <v>8873</v>
      </c>
      <c r="L124" s="34">
        <v>178</v>
      </c>
      <c r="M124" s="114"/>
      <c r="N124" s="34">
        <v>52498</v>
      </c>
      <c r="O124" s="34"/>
      <c r="P124" s="71">
        <v>17832</v>
      </c>
      <c r="Q124" s="128">
        <f t="shared" si="15"/>
        <v>12870419</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3903409</v>
      </c>
      <c r="E125" s="34">
        <v>3989021</v>
      </c>
      <c r="F125" s="34">
        <v>3811969</v>
      </c>
      <c r="G125" s="34">
        <v>1068429</v>
      </c>
      <c r="H125" s="34"/>
      <c r="I125" s="34">
        <v>141</v>
      </c>
      <c r="J125" s="34">
        <v>220459</v>
      </c>
      <c r="K125" s="34">
        <v>8996</v>
      </c>
      <c r="L125" s="34">
        <v>161</v>
      </c>
      <c r="M125" s="114"/>
      <c r="N125" s="34">
        <v>46582</v>
      </c>
      <c r="O125" s="34"/>
      <c r="P125" s="71">
        <v>18144</v>
      </c>
      <c r="Q125" s="128">
        <f t="shared" si="15"/>
        <v>13067311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3852141</v>
      </c>
      <c r="E126" s="34">
        <v>3924375</v>
      </c>
      <c r="F126" s="34">
        <v>3798497</v>
      </c>
      <c r="G126" s="34">
        <v>1090050</v>
      </c>
      <c r="H126" s="34"/>
      <c r="I126" s="34">
        <v>121</v>
      </c>
      <c r="J126" s="34">
        <v>218648</v>
      </c>
      <c r="K126" s="34">
        <v>8802</v>
      </c>
      <c r="L126" s="34">
        <v>158</v>
      </c>
      <c r="M126" s="114"/>
      <c r="N126" s="34">
        <v>39777</v>
      </c>
      <c r="O126" s="34"/>
      <c r="P126" s="71">
        <v>18132</v>
      </c>
      <c r="Q126" s="128">
        <f t="shared" ref="Q126:Q137" si="16">SUM(D126:P126)</f>
        <v>12950701</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3814632</v>
      </c>
      <c r="E127" s="34">
        <v>3935553</v>
      </c>
      <c r="F127" s="34">
        <v>3777017</v>
      </c>
      <c r="G127" s="34">
        <v>1121663</v>
      </c>
      <c r="H127" s="34"/>
      <c r="I127" s="34">
        <v>119</v>
      </c>
      <c r="J127" s="34">
        <v>213696</v>
      </c>
      <c r="K127" s="34">
        <v>8861</v>
      </c>
      <c r="L127" s="34">
        <v>149</v>
      </c>
      <c r="M127" s="114"/>
      <c r="N127" s="34">
        <v>24887</v>
      </c>
      <c r="O127" s="34"/>
      <c r="P127" s="71">
        <v>16220</v>
      </c>
      <c r="Q127" s="128">
        <f t="shared" si="16"/>
        <v>12912797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3775484</v>
      </c>
      <c r="E128" s="34">
        <v>3892250</v>
      </c>
      <c r="F128" s="34">
        <v>3752774</v>
      </c>
      <c r="G128" s="34">
        <v>1166594</v>
      </c>
      <c r="H128" s="34"/>
      <c r="I128" s="34">
        <v>115</v>
      </c>
      <c r="J128" s="34">
        <v>202588</v>
      </c>
      <c r="K128" s="34">
        <v>8934</v>
      </c>
      <c r="L128" s="34">
        <v>138</v>
      </c>
      <c r="M128" s="114"/>
      <c r="N128" s="34">
        <v>17847</v>
      </c>
      <c r="O128" s="34"/>
      <c r="P128" s="71">
        <v>16383</v>
      </c>
      <c r="Q128" s="128">
        <f t="shared" si="16"/>
        <v>12833107</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3752182</v>
      </c>
      <c r="E129" s="34">
        <v>3672240</v>
      </c>
      <c r="F129" s="34">
        <v>3748842</v>
      </c>
      <c r="G129" s="34">
        <v>1244359</v>
      </c>
      <c r="H129" s="34"/>
      <c r="I129" s="34">
        <v>98</v>
      </c>
      <c r="J129" s="34">
        <v>196542</v>
      </c>
      <c r="K129" s="34">
        <v>8903</v>
      </c>
      <c r="L129" s="34">
        <v>133</v>
      </c>
      <c r="M129" s="114"/>
      <c r="N129" s="34">
        <v>14018</v>
      </c>
      <c r="O129" s="34"/>
      <c r="P129" s="71">
        <v>16429</v>
      </c>
      <c r="Q129" s="128">
        <f t="shared" si="16"/>
        <v>12653746</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3801743</v>
      </c>
      <c r="E130" s="34">
        <v>3872385</v>
      </c>
      <c r="F130" s="34">
        <v>3695509</v>
      </c>
      <c r="G130" s="34">
        <v>1304897</v>
      </c>
      <c r="H130" s="34"/>
      <c r="I130" s="34">
        <v>96</v>
      </c>
      <c r="J130" s="34">
        <v>209651</v>
      </c>
      <c r="K130" s="34">
        <v>9054</v>
      </c>
      <c r="L130" s="34">
        <v>121</v>
      </c>
      <c r="M130" s="114"/>
      <c r="N130" s="34">
        <v>11122</v>
      </c>
      <c r="O130" s="34"/>
      <c r="P130" s="71">
        <v>18724</v>
      </c>
      <c r="Q130" s="128">
        <f t="shared" si="16"/>
        <v>12923302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3849029</v>
      </c>
      <c r="E131" s="34">
        <v>3796732</v>
      </c>
      <c r="F131" s="34">
        <v>3677586</v>
      </c>
      <c r="G131" s="34">
        <v>1323666</v>
      </c>
      <c r="H131" s="34"/>
      <c r="I131" s="34">
        <v>96</v>
      </c>
      <c r="J131" s="34">
        <v>205779</v>
      </c>
      <c r="K131" s="34">
        <v>8869</v>
      </c>
      <c r="L131" s="34">
        <v>122</v>
      </c>
      <c r="M131" s="114"/>
      <c r="N131" s="34">
        <v>4415</v>
      </c>
      <c r="O131" s="34"/>
      <c r="P131" s="71">
        <v>18947</v>
      </c>
      <c r="Q131" s="128">
        <f t="shared" si="16"/>
        <v>12885241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3883886</v>
      </c>
      <c r="E132" s="34">
        <v>3814679</v>
      </c>
      <c r="F132" s="34">
        <v>3716109</v>
      </c>
      <c r="G132" s="34">
        <v>1398563</v>
      </c>
      <c r="H132" s="34"/>
      <c r="I132" s="34">
        <v>91</v>
      </c>
      <c r="J132" s="34">
        <v>212528</v>
      </c>
      <c r="K132" s="34">
        <v>9093</v>
      </c>
      <c r="L132" s="34">
        <v>124</v>
      </c>
      <c r="M132" s="114"/>
      <c r="N132" s="34"/>
      <c r="O132" s="34"/>
      <c r="P132" s="71">
        <v>19278</v>
      </c>
      <c r="Q132" s="128">
        <f t="shared" si="16"/>
        <v>13054351</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3926198</v>
      </c>
      <c r="E133" s="34">
        <v>3739297</v>
      </c>
      <c r="F133" s="34">
        <v>3496366</v>
      </c>
      <c r="G133" s="34">
        <v>1427439</v>
      </c>
      <c r="H133" s="34"/>
      <c r="I133" s="34">
        <v>83</v>
      </c>
      <c r="J133" s="34">
        <v>215980</v>
      </c>
      <c r="K133" s="34">
        <v>8802</v>
      </c>
      <c r="L133" s="34">
        <v>112</v>
      </c>
      <c r="M133" s="114"/>
      <c r="N133" s="34"/>
      <c r="O133" s="34"/>
      <c r="P133" s="71">
        <v>18318</v>
      </c>
      <c r="Q133" s="128">
        <f t="shared" si="16"/>
        <v>12832595</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3927762</v>
      </c>
      <c r="E134" s="73">
        <v>3887335</v>
      </c>
      <c r="F134" s="73">
        <v>3507658</v>
      </c>
      <c r="G134" s="73">
        <v>1556716</v>
      </c>
      <c r="H134" s="73"/>
      <c r="I134" s="73">
        <v>80</v>
      </c>
      <c r="J134" s="73">
        <v>217534</v>
      </c>
      <c r="K134" s="73">
        <v>8981</v>
      </c>
      <c r="L134" s="73">
        <v>110</v>
      </c>
      <c r="M134" s="115"/>
      <c r="N134" s="73"/>
      <c r="O134" s="73"/>
      <c r="P134" s="74">
        <v>21273</v>
      </c>
      <c r="Q134" s="129">
        <f t="shared" si="16"/>
        <v>13127449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3869391</v>
      </c>
      <c r="E135" s="75">
        <v>3926927</v>
      </c>
      <c r="F135" s="75">
        <v>3437419</v>
      </c>
      <c r="G135" s="75">
        <v>1683353</v>
      </c>
      <c r="H135" s="75"/>
      <c r="I135" s="75">
        <v>73</v>
      </c>
      <c r="J135" s="75">
        <v>215257</v>
      </c>
      <c r="K135" s="75">
        <v>8832</v>
      </c>
      <c r="L135" s="75">
        <v>104</v>
      </c>
      <c r="M135" s="113"/>
      <c r="N135" s="75"/>
      <c r="O135" s="75"/>
      <c r="P135" s="123">
        <v>28222</v>
      </c>
      <c r="Q135" s="127">
        <f t="shared" si="16"/>
        <v>13169578</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3912295</v>
      </c>
      <c r="E136" s="34">
        <v>3907335</v>
      </c>
      <c r="F136" s="34">
        <v>3187701</v>
      </c>
      <c r="G136" s="34">
        <v>1657640</v>
      </c>
      <c r="H136" s="34"/>
      <c r="I136" s="34">
        <v>65</v>
      </c>
      <c r="J136" s="34">
        <v>215502</v>
      </c>
      <c r="K136" s="34">
        <v>8765</v>
      </c>
      <c r="L136" s="34">
        <v>97</v>
      </c>
      <c r="M136" s="114"/>
      <c r="N136" s="34"/>
      <c r="O136" s="34"/>
      <c r="P136" s="71">
        <v>28039</v>
      </c>
      <c r="Q136" s="128">
        <f t="shared" si="16"/>
        <v>12917439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3925228</v>
      </c>
      <c r="E137" s="34">
        <v>3842105</v>
      </c>
      <c r="F137" s="34">
        <v>3482465</v>
      </c>
      <c r="G137" s="34">
        <v>1712187</v>
      </c>
      <c r="H137" s="34"/>
      <c r="I137" s="34">
        <v>71</v>
      </c>
      <c r="J137" s="34">
        <v>214631</v>
      </c>
      <c r="K137" s="34">
        <v>9077</v>
      </c>
      <c r="L137" s="34">
        <v>99</v>
      </c>
      <c r="M137" s="114"/>
      <c r="N137" s="34"/>
      <c r="O137" s="34"/>
      <c r="P137" s="71">
        <v>30345</v>
      </c>
      <c r="Q137" s="128">
        <f t="shared" si="16"/>
        <v>13216208</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3931992</v>
      </c>
      <c r="E138" s="34">
        <v>3689188</v>
      </c>
      <c r="F138" s="34">
        <v>3618038</v>
      </c>
      <c r="G138" s="34">
        <v>1697726</v>
      </c>
      <c r="H138" s="34"/>
      <c r="I138" s="34">
        <v>63</v>
      </c>
      <c r="J138" s="34">
        <v>216532</v>
      </c>
      <c r="K138" s="34">
        <v>8925</v>
      </c>
      <c r="L138" s="34">
        <v>92</v>
      </c>
      <c r="M138" s="114"/>
      <c r="N138" s="34"/>
      <c r="O138" s="34"/>
      <c r="P138" s="71">
        <v>18328</v>
      </c>
      <c r="Q138" s="128">
        <f t="shared" ref="Q138:Q149" si="17">SUM(D138:P138)</f>
        <v>13180884</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3873996</v>
      </c>
      <c r="E139" s="34">
        <v>3676403</v>
      </c>
      <c r="F139" s="34">
        <v>3563572</v>
      </c>
      <c r="G139" s="34">
        <v>1693541</v>
      </c>
      <c r="H139" s="34"/>
      <c r="I139" s="34">
        <v>67</v>
      </c>
      <c r="J139" s="34">
        <v>215173</v>
      </c>
      <c r="K139" s="34">
        <v>8872</v>
      </c>
      <c r="L139" s="34">
        <v>87</v>
      </c>
      <c r="M139" s="114"/>
      <c r="N139" s="34"/>
      <c r="O139" s="34"/>
      <c r="P139" s="71">
        <v>12817</v>
      </c>
      <c r="Q139" s="128">
        <f t="shared" si="17"/>
        <v>13044528</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3820635</v>
      </c>
      <c r="E140" s="34">
        <v>3773508</v>
      </c>
      <c r="F140" s="34">
        <v>3428785</v>
      </c>
      <c r="G140" s="34">
        <v>1706900</v>
      </c>
      <c r="H140" s="34"/>
      <c r="I140" s="34">
        <v>62</v>
      </c>
      <c r="J140" s="34">
        <v>209915</v>
      </c>
      <c r="K140" s="34">
        <v>9010</v>
      </c>
      <c r="L140" s="34">
        <v>76</v>
      </c>
      <c r="M140" s="114"/>
      <c r="N140" s="34"/>
      <c r="O140" s="34"/>
      <c r="P140" s="71">
        <v>17852</v>
      </c>
      <c r="Q140" s="128">
        <f t="shared" si="17"/>
        <v>12966743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3763245</v>
      </c>
      <c r="E141" s="34">
        <v>3693821</v>
      </c>
      <c r="F141" s="34">
        <v>3415831</v>
      </c>
      <c r="G141" s="34">
        <v>1748139</v>
      </c>
      <c r="H141" s="34"/>
      <c r="I141" s="34">
        <v>62</v>
      </c>
      <c r="J141" s="34">
        <v>209707</v>
      </c>
      <c r="K141" s="34">
        <v>9431</v>
      </c>
      <c r="L141" s="34">
        <v>77</v>
      </c>
      <c r="M141" s="114"/>
      <c r="N141" s="34"/>
      <c r="O141" s="34"/>
      <c r="P141" s="71">
        <v>17216</v>
      </c>
      <c r="Q141" s="128">
        <f t="shared" si="17"/>
        <v>12857529</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3715014</v>
      </c>
      <c r="E142" s="34">
        <v>3593124</v>
      </c>
      <c r="F142" s="34">
        <v>3274799</v>
      </c>
      <c r="G142" s="34">
        <v>1748923</v>
      </c>
      <c r="H142" s="34"/>
      <c r="I142" s="34">
        <v>54</v>
      </c>
      <c r="J142" s="34">
        <v>205937</v>
      </c>
      <c r="K142" s="34">
        <v>9484</v>
      </c>
      <c r="L142" s="34">
        <v>73</v>
      </c>
      <c r="M142" s="114"/>
      <c r="N142" s="34"/>
      <c r="O142" s="34"/>
      <c r="P142" s="71">
        <v>17254</v>
      </c>
      <c r="Q142" s="128">
        <f t="shared" si="17"/>
        <v>12564662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3655669</v>
      </c>
      <c r="E143" s="34">
        <v>3699207</v>
      </c>
      <c r="F143" s="34">
        <v>3111247</v>
      </c>
      <c r="G143" s="34">
        <v>1746659</v>
      </c>
      <c r="H143" s="34"/>
      <c r="I143" s="34">
        <v>47</v>
      </c>
      <c r="J143" s="34">
        <v>205411</v>
      </c>
      <c r="K143" s="34">
        <v>9253</v>
      </c>
      <c r="L143" s="34">
        <v>66</v>
      </c>
      <c r="M143" s="114"/>
      <c r="N143" s="34"/>
      <c r="O143" s="34"/>
      <c r="P143" s="71">
        <v>16761</v>
      </c>
      <c r="Q143" s="128">
        <f t="shared" si="17"/>
        <v>12444320</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3608326</v>
      </c>
      <c r="E144" s="34">
        <v>3223318</v>
      </c>
      <c r="F144" s="34">
        <v>2867283</v>
      </c>
      <c r="G144" s="34">
        <v>1754911</v>
      </c>
      <c r="H144" s="34"/>
      <c r="I144" s="34">
        <v>47</v>
      </c>
      <c r="J144" s="34">
        <v>201602</v>
      </c>
      <c r="K144" s="34">
        <v>9189</v>
      </c>
      <c r="L144" s="34">
        <v>71</v>
      </c>
      <c r="M144" s="114"/>
      <c r="N144" s="34"/>
      <c r="O144" s="34"/>
      <c r="P144" s="71">
        <v>16373</v>
      </c>
      <c r="Q144" s="128">
        <f t="shared" si="17"/>
        <v>11681120</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3562103</v>
      </c>
      <c r="E145" s="34">
        <v>3038035</v>
      </c>
      <c r="F145" s="34">
        <v>2625644</v>
      </c>
      <c r="G145" s="34">
        <v>1794761</v>
      </c>
      <c r="H145" s="34"/>
      <c r="I145" s="34">
        <v>54</v>
      </c>
      <c r="J145" s="34">
        <v>198602</v>
      </c>
      <c r="K145" s="34">
        <v>9026</v>
      </c>
      <c r="L145" s="34">
        <v>71</v>
      </c>
      <c r="M145" s="114"/>
      <c r="N145" s="34"/>
      <c r="O145" s="34"/>
      <c r="P145" s="71">
        <v>17923</v>
      </c>
      <c r="Q145" s="128">
        <f t="shared" si="17"/>
        <v>11246219</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3556429</v>
      </c>
      <c r="E146" s="73">
        <v>3220254</v>
      </c>
      <c r="F146" s="73">
        <v>2699628</v>
      </c>
      <c r="G146" s="73">
        <v>1916742</v>
      </c>
      <c r="H146" s="73"/>
      <c r="I146" s="73">
        <v>56</v>
      </c>
      <c r="J146" s="73">
        <v>198389</v>
      </c>
      <c r="K146" s="73">
        <v>9085</v>
      </c>
      <c r="L146" s="73">
        <v>64</v>
      </c>
      <c r="M146" s="115"/>
      <c r="N146" s="73"/>
      <c r="O146" s="73"/>
      <c r="P146" s="74">
        <v>19068</v>
      </c>
      <c r="Q146" s="129">
        <f t="shared" si="17"/>
        <v>11619715</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3512565</v>
      </c>
      <c r="E147" s="75">
        <v>3164237</v>
      </c>
      <c r="F147" s="75">
        <v>2569861</v>
      </c>
      <c r="G147" s="75">
        <v>1936630</v>
      </c>
      <c r="H147" s="75"/>
      <c r="I147" s="75">
        <v>48</v>
      </c>
      <c r="J147" s="75">
        <v>194487</v>
      </c>
      <c r="K147" s="75">
        <v>9205</v>
      </c>
      <c r="L147" s="75">
        <v>59</v>
      </c>
      <c r="M147" s="113"/>
      <c r="N147" s="75"/>
      <c r="O147" s="75"/>
      <c r="P147" s="123">
        <v>19424</v>
      </c>
      <c r="Q147" s="127">
        <f t="shared" si="17"/>
        <v>11406516</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3481470</v>
      </c>
      <c r="E148" s="34">
        <v>3080033</v>
      </c>
      <c r="F148" s="34">
        <v>2475008</v>
      </c>
      <c r="G148" s="34">
        <v>1909535</v>
      </c>
      <c r="H148" s="34"/>
      <c r="I148" s="34">
        <v>43</v>
      </c>
      <c r="J148" s="34">
        <v>191360</v>
      </c>
      <c r="K148" s="34">
        <v>9225</v>
      </c>
      <c r="L148" s="34">
        <v>56</v>
      </c>
      <c r="M148" s="114"/>
      <c r="N148" s="34"/>
      <c r="O148" s="34"/>
      <c r="P148" s="71">
        <v>22236</v>
      </c>
      <c r="Q148" s="128">
        <f t="shared" si="17"/>
        <v>11168966</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50"/>
      <c r="C149" s="43" t="s">
        <v>2</v>
      </c>
      <c r="D149" s="70">
        <v>3424380</v>
      </c>
      <c r="E149" s="34">
        <v>3008944</v>
      </c>
      <c r="F149" s="34">
        <v>2413648</v>
      </c>
      <c r="G149" s="34">
        <v>1921068</v>
      </c>
      <c r="H149" s="34"/>
      <c r="I149" s="34">
        <v>50</v>
      </c>
      <c r="J149" s="34">
        <v>193682</v>
      </c>
      <c r="K149" s="34">
        <v>11738</v>
      </c>
      <c r="L149" s="34">
        <v>59</v>
      </c>
      <c r="M149" s="114"/>
      <c r="N149" s="34"/>
      <c r="O149" s="34"/>
      <c r="P149" s="71">
        <v>22873</v>
      </c>
      <c r="Q149" s="128">
        <f t="shared" si="17"/>
        <v>10996442</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88"/>
      <c r="C150" s="43" t="s">
        <v>3</v>
      </c>
      <c r="D150" s="70">
        <v>3340904</v>
      </c>
      <c r="E150" s="34">
        <v>2887080</v>
      </c>
      <c r="F150" s="34">
        <v>2295182</v>
      </c>
      <c r="G150" s="34">
        <v>1880569</v>
      </c>
      <c r="H150" s="34"/>
      <c r="I150" s="34">
        <v>34</v>
      </c>
      <c r="J150" s="34">
        <v>176394</v>
      </c>
      <c r="K150" s="34">
        <v>11880</v>
      </c>
      <c r="L150" s="34">
        <v>53</v>
      </c>
      <c r="M150" s="114"/>
      <c r="N150" s="34"/>
      <c r="O150" s="34"/>
      <c r="P150" s="71">
        <v>17503</v>
      </c>
      <c r="Q150" s="128">
        <f t="shared" ref="Q150:Q152" si="18">SUM(D150:P150)</f>
        <v>10609599</v>
      </c>
      <c r="R150" s="7"/>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x14ac:dyDescent="0.2">
      <c r="A151" s="1"/>
      <c r="B151" s="50"/>
      <c r="C151" s="43" t="s">
        <v>4</v>
      </c>
      <c r="D151" s="70">
        <v>3251673</v>
      </c>
      <c r="E151" s="34">
        <v>2803366</v>
      </c>
      <c r="F151" s="34">
        <v>2260857</v>
      </c>
      <c r="G151" s="34">
        <v>1899428</v>
      </c>
      <c r="H151" s="34"/>
      <c r="I151" s="34">
        <v>31</v>
      </c>
      <c r="J151" s="34">
        <v>177480</v>
      </c>
      <c r="K151" s="34">
        <v>10273</v>
      </c>
      <c r="L151" s="34">
        <v>52</v>
      </c>
      <c r="M151" s="114"/>
      <c r="N151" s="34"/>
      <c r="O151" s="34"/>
      <c r="P151" s="71">
        <v>14760</v>
      </c>
      <c r="Q151" s="128">
        <f t="shared" si="18"/>
        <v>10417920</v>
      </c>
      <c r="R151" s="7"/>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51"/>
      <c r="C152" s="45" t="s">
        <v>5</v>
      </c>
      <c r="D152" s="72">
        <v>3175349</v>
      </c>
      <c r="E152" s="73">
        <v>2730439</v>
      </c>
      <c r="F152" s="73">
        <v>2467395</v>
      </c>
      <c r="G152" s="73">
        <v>1934688</v>
      </c>
      <c r="H152" s="73"/>
      <c r="I152" s="73">
        <v>34</v>
      </c>
      <c r="J152" s="73">
        <v>181518</v>
      </c>
      <c r="K152" s="73">
        <v>10311</v>
      </c>
      <c r="L152" s="73">
        <v>54</v>
      </c>
      <c r="M152" s="115"/>
      <c r="N152" s="73"/>
      <c r="O152" s="73"/>
      <c r="P152" s="74">
        <v>14796</v>
      </c>
      <c r="Q152" s="129">
        <f t="shared" si="18"/>
        <v>10514584</v>
      </c>
      <c r="R152" s="7"/>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ht="13.5" thickBot="1" x14ac:dyDescent="0.25">
      <c r="A153" s="1"/>
      <c r="B153" s="105"/>
      <c r="C153" s="106"/>
      <c r="D153" s="34"/>
      <c r="E153" s="34"/>
      <c r="F153" s="34"/>
      <c r="G153" s="34"/>
      <c r="H153" s="34"/>
      <c r="I153" s="34"/>
      <c r="J153" s="34"/>
      <c r="K153" s="34"/>
      <c r="L153" s="34"/>
      <c r="M153" s="34"/>
      <c r="N153" s="34"/>
      <c r="O153" s="34"/>
      <c r="P153" s="34"/>
      <c r="Q153" s="34"/>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ht="13.5" thickBot="1" x14ac:dyDescent="0.25">
      <c r="A154" s="1"/>
      <c r="B154" s="189" t="s">
        <v>73</v>
      </c>
      <c r="C154" s="190"/>
      <c r="D154" s="191">
        <f>+D152/D146-1</f>
        <v>-0.10715242733652208</v>
      </c>
      <c r="E154" s="191">
        <f>+E152/E146-1</f>
        <v>-0.15210446132510047</v>
      </c>
      <c r="F154" s="191">
        <f>+F152/F146-1</f>
        <v>-8.6024074428032282E-2</v>
      </c>
      <c r="G154" s="191">
        <f>+G152/G146-1</f>
        <v>9.3627624375112184E-3</v>
      </c>
      <c r="H154" s="191"/>
      <c r="I154" s="191">
        <f>+I152/I146-1</f>
        <v>-0.3928571428571429</v>
      </c>
      <c r="J154" s="191">
        <f>+J152/J146-1</f>
        <v>-8.5039997177262849E-2</v>
      </c>
      <c r="K154" s="191">
        <f>+K152/K146-1</f>
        <v>0.13494771601541</v>
      </c>
      <c r="L154" s="191">
        <f>+L152/L146-1</f>
        <v>-0.15625</v>
      </c>
      <c r="M154" s="191"/>
      <c r="N154" s="191"/>
      <c r="O154" s="191"/>
      <c r="P154" s="192">
        <f>+P152/P146-1</f>
        <v>-0.22404027690371298</v>
      </c>
      <c r="Q154" s="192">
        <f>+Q152/Q146-1</f>
        <v>-9.5108270727810473E-2</v>
      </c>
      <c r="R154" s="10"/>
      <c r="S154" s="10"/>
      <c r="T154" s="10"/>
      <c r="U154" s="10"/>
      <c r="V154" s="10"/>
      <c r="W154" s="10"/>
      <c r="X154" s="10"/>
      <c r="Y154" s="10"/>
      <c r="Z154" s="10"/>
      <c r="AA154" s="10"/>
      <c r="AB154" s="10"/>
      <c r="AC154" s="10"/>
      <c r="AD154" s="10"/>
      <c r="AE154" s="10"/>
      <c r="AF154" s="10"/>
      <c r="AG154" s="10"/>
      <c r="AH154" s="10"/>
      <c r="AI154" s="10"/>
      <c r="AJ154" s="10"/>
      <c r="AK154" s="10"/>
      <c r="AL154" s="10"/>
      <c r="AM154" s="1"/>
      <c r="AN154" s="1"/>
    </row>
    <row r="155" spans="1:40" ht="13.5" thickBot="1" x14ac:dyDescent="0.25">
      <c r="A155" s="1"/>
      <c r="B155" s="189" t="s">
        <v>74</v>
      </c>
      <c r="C155" s="190"/>
      <c r="D155" s="191">
        <f>+D152/D140-1</f>
        <v>-0.16889496117791936</v>
      </c>
      <c r="E155" s="191">
        <f>+E152/E140-1</f>
        <v>-0.27641891841755739</v>
      </c>
      <c r="F155" s="191">
        <f>+F152/F140-1</f>
        <v>-0.280387950833896</v>
      </c>
      <c r="G155" s="191">
        <f>+G152/G140-1</f>
        <v>0.13345128595699807</v>
      </c>
      <c r="H155" s="191"/>
      <c r="I155" s="191">
        <f>+I152/I140-1</f>
        <v>-0.45161290322580649</v>
      </c>
      <c r="J155" s="191">
        <f>+J152/J140-1</f>
        <v>-0.13527856513350645</v>
      </c>
      <c r="K155" s="191">
        <f>+K152/K140-1</f>
        <v>0.14439511653718085</v>
      </c>
      <c r="L155" s="191">
        <f>+L152/L140-1</f>
        <v>-0.28947368421052633</v>
      </c>
      <c r="M155" s="191"/>
      <c r="N155" s="191"/>
      <c r="O155" s="191"/>
      <c r="P155" s="192">
        <f>+P152/P140-1</f>
        <v>-0.17118530136679366</v>
      </c>
      <c r="Q155" s="192">
        <f>+Q152/Q140-1</f>
        <v>-0.18911140600226284</v>
      </c>
      <c r="R155" s="10"/>
      <c r="S155" s="10"/>
      <c r="T155" s="10"/>
      <c r="U155" s="10"/>
      <c r="V155" s="10"/>
      <c r="W155" s="10"/>
      <c r="X155" s="10"/>
      <c r="Y155" s="10"/>
      <c r="Z155" s="10"/>
      <c r="AA155" s="10"/>
      <c r="AB155" s="10"/>
      <c r="AC155" s="10"/>
      <c r="AD155" s="10"/>
      <c r="AE155" s="10"/>
      <c r="AF155" s="10"/>
      <c r="AG155" s="10"/>
      <c r="AH155" s="10"/>
      <c r="AI155" s="10"/>
      <c r="AJ155" s="10"/>
      <c r="AK155" s="10"/>
      <c r="AL155" s="10"/>
      <c r="AM155" s="1"/>
      <c r="AN155" s="1"/>
    </row>
    <row r="156" spans="1:40" ht="13.5" thickBot="1" x14ac:dyDescent="0.25">
      <c r="A156" s="1"/>
      <c r="B156" s="189" t="s">
        <v>77</v>
      </c>
      <c r="C156" s="190"/>
      <c r="D156" s="191">
        <f>+D152/$Q$152</f>
        <v>0.30199473417112843</v>
      </c>
      <c r="E156" s="191">
        <f t="shared" ref="E156:G156" si="19">+E152/$Q$152</f>
        <v>0.25968112480722016</v>
      </c>
      <c r="F156" s="191">
        <f t="shared" si="19"/>
        <v>0.23466406279126212</v>
      </c>
      <c r="G156" s="191">
        <f t="shared" si="19"/>
        <v>0.18400043216165279</v>
      </c>
      <c r="H156" s="191"/>
      <c r="I156" s="199">
        <f t="shared" ref="I156:L156" si="20">+I152/$Q$152</f>
        <v>3.2336039162367242E-6</v>
      </c>
      <c r="J156" s="191">
        <f t="shared" si="20"/>
        <v>1.7263450460807579E-2</v>
      </c>
      <c r="K156" s="191">
        <f t="shared" si="20"/>
        <v>9.8063794059755484E-4</v>
      </c>
      <c r="L156" s="194">
        <f t="shared" si="20"/>
        <v>5.1357238669642087E-6</v>
      </c>
      <c r="M156" s="191"/>
      <c r="N156" s="191"/>
      <c r="O156" s="195"/>
      <c r="P156" s="192">
        <f t="shared" ref="P156:Q156" si="21">+P152/$Q$152</f>
        <v>1.4071883395481934E-3</v>
      </c>
      <c r="Q156" s="192">
        <f t="shared" si="21"/>
        <v>1</v>
      </c>
      <c r="R156" s="10"/>
      <c r="S156" s="10"/>
      <c r="T156" s="10"/>
      <c r="U156" s="10"/>
      <c r="V156" s="10"/>
      <c r="W156" s="10"/>
      <c r="X156" s="10"/>
      <c r="Y156" s="10"/>
      <c r="Z156" s="10"/>
      <c r="AA156" s="10"/>
      <c r="AB156" s="10"/>
      <c r="AC156" s="10"/>
      <c r="AD156" s="10"/>
      <c r="AE156" s="10"/>
      <c r="AF156" s="10"/>
      <c r="AG156" s="10"/>
      <c r="AH156" s="10"/>
      <c r="AI156" s="10"/>
      <c r="AJ156" s="10"/>
      <c r="AK156" s="10"/>
      <c r="AL156" s="10"/>
      <c r="AM156" s="1"/>
      <c r="AN156" s="1"/>
    </row>
    <row r="157" spans="1:40" x14ac:dyDescent="0.2">
      <c r="A157" s="1"/>
      <c r="B157" s="105"/>
      <c r="C157" s="106"/>
      <c r="D157" s="34"/>
      <c r="E157" s="34"/>
      <c r="F157" s="34"/>
      <c r="G157" s="34"/>
      <c r="H157" s="34"/>
      <c r="I157" s="34"/>
      <c r="J157" s="34"/>
      <c r="K157" s="34"/>
      <c r="L157" s="34"/>
      <c r="M157" s="34"/>
      <c r="N157" s="34"/>
      <c r="O157" s="34"/>
      <c r="P157" s="34"/>
      <c r="Q157" s="7"/>
      <c r="R157" s="10"/>
      <c r="S157" s="10"/>
      <c r="T157" s="10"/>
      <c r="U157" s="10"/>
      <c r="V157" s="10"/>
      <c r="W157" s="10"/>
      <c r="X157" s="10"/>
      <c r="Y157" s="10"/>
      <c r="Z157" s="10"/>
      <c r="AA157" s="10"/>
      <c r="AB157" s="10"/>
      <c r="AC157" s="10"/>
      <c r="AD157" s="10"/>
      <c r="AE157" s="10"/>
      <c r="AF157" s="10"/>
      <c r="AG157" s="10"/>
      <c r="AH157" s="10"/>
      <c r="AI157" s="10"/>
      <c r="AJ157" s="10"/>
      <c r="AK157" s="10"/>
      <c r="AL157" s="10"/>
      <c r="AM157" s="1"/>
      <c r="AN157" s="1"/>
    </row>
    <row r="158" spans="1:40" x14ac:dyDescent="0.2">
      <c r="A158" s="1"/>
      <c r="B158" s="61" t="s">
        <v>27</v>
      </c>
      <c r="C158" s="27"/>
      <c r="D158" s="94"/>
      <c r="E158" s="94"/>
      <c r="F158" s="94"/>
      <c r="G158" s="10"/>
      <c r="H158" s="10"/>
      <c r="I158" s="10"/>
      <c r="J158" s="10"/>
      <c r="K158" s="10"/>
      <c r="L158" s="10"/>
      <c r="M158" s="10"/>
      <c r="N158" s="10"/>
      <c r="O158" s="10"/>
      <c r="P158" s="10"/>
      <c r="Q158" s="7"/>
      <c r="R158" s="10"/>
      <c r="S158" s="10"/>
      <c r="T158" s="1"/>
      <c r="U158" s="1"/>
      <c r="V158" s="1"/>
      <c r="W158" s="1"/>
      <c r="X158" s="1"/>
      <c r="Y158" s="1"/>
      <c r="Z158" s="1"/>
      <c r="AA158" s="1"/>
      <c r="AB158" s="1"/>
      <c r="AC158" s="1"/>
      <c r="AD158" s="1"/>
      <c r="AE158" s="1"/>
      <c r="AF158" s="1"/>
      <c r="AG158" s="1"/>
      <c r="AH158" s="1"/>
      <c r="AI158" s="1"/>
      <c r="AJ158" s="1"/>
      <c r="AK158" s="1"/>
      <c r="AL158" s="4"/>
      <c r="AM158" s="1"/>
      <c r="AN158" s="1"/>
    </row>
    <row r="159" spans="1:40" x14ac:dyDescent="0.2">
      <c r="A159" s="1"/>
      <c r="B159" s="10"/>
      <c r="C159" s="10"/>
      <c r="D159" s="96"/>
      <c r="E159" s="96"/>
      <c r="F159" s="96"/>
      <c r="G159" s="10"/>
      <c r="H159" s="10"/>
      <c r="I159" s="10"/>
      <c r="J159" s="10"/>
      <c r="K159" s="10"/>
      <c r="L159" s="134"/>
      <c r="M159" s="10"/>
      <c r="N159" s="10"/>
      <c r="O159" s="10"/>
      <c r="P159" s="10"/>
      <c r="Q159" s="10"/>
      <c r="R159" s="10"/>
      <c r="S159" s="10"/>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34"/>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34"/>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38"/>
      <c r="E174" s="38"/>
      <c r="F174" s="10"/>
      <c r="G174" s="10"/>
      <c r="H174" s="10"/>
      <c r="I174" s="10"/>
      <c r="J174" s="10"/>
      <c r="K174" s="10"/>
      <c r="L174" s="10"/>
      <c r="M174" s="10"/>
      <c r="N174" s="10"/>
      <c r="O174" s="10"/>
      <c r="P174" s="10"/>
      <c r="Q174" s="10"/>
      <c r="R174" s="11"/>
      <c r="S174" s="12"/>
      <c r="T174" s="8"/>
      <c r="U174" s="8"/>
      <c r="V174" s="1"/>
      <c r="W174" s="1"/>
      <c r="X174" s="1"/>
      <c r="Y174" s="1"/>
      <c r="Z174" s="1"/>
      <c r="AA174" s="1"/>
      <c r="AB174" s="1"/>
      <c r="AC174" s="1"/>
      <c r="AD174" s="1"/>
      <c r="AE174" s="1"/>
      <c r="AF174" s="1"/>
      <c r="AG174" s="1"/>
      <c r="AH174" s="1"/>
      <c r="AI174" s="1"/>
      <c r="AJ174" s="1"/>
      <c r="AK174" s="1"/>
      <c r="AL174" s="1"/>
      <c r="AM174" s="1"/>
      <c r="AN174" s="1"/>
    </row>
    <row r="175" spans="1:40" x14ac:dyDescent="0.2">
      <c r="A175" s="1"/>
      <c r="B175" s="10"/>
      <c r="C175" s="10"/>
      <c r="D175" s="38"/>
      <c r="E175" s="38"/>
      <c r="F175" s="10"/>
      <c r="G175" s="10"/>
      <c r="H175" s="10"/>
      <c r="I175" s="10"/>
      <c r="J175" s="10"/>
      <c r="K175" s="10"/>
      <c r="L175" s="10"/>
      <c r="M175" s="10"/>
      <c r="N175" s="10"/>
      <c r="O175" s="10"/>
      <c r="P175" s="10"/>
      <c r="Q175" s="10"/>
      <c r="R175" s="11"/>
      <c r="S175" s="12"/>
      <c r="T175" s="8"/>
      <c r="U175" s="8"/>
      <c r="V175" s="1"/>
      <c r="W175" s="1"/>
      <c r="X175" s="1"/>
      <c r="Y175" s="1"/>
      <c r="Z175" s="1"/>
      <c r="AA175" s="1"/>
      <c r="AB175" s="1"/>
      <c r="AC175" s="1"/>
      <c r="AD175" s="1"/>
      <c r="AE175" s="1"/>
      <c r="AF175" s="1"/>
      <c r="AG175" s="1"/>
      <c r="AH175" s="1"/>
      <c r="AI175" s="1"/>
      <c r="AJ175" s="1"/>
      <c r="AK175" s="1"/>
      <c r="AL175" s="1"/>
      <c r="AM175" s="1"/>
      <c r="AN175" s="1"/>
    </row>
    <row r="176" spans="1:40" x14ac:dyDescent="0.2">
      <c r="A176" s="1"/>
      <c r="B176" s="10"/>
      <c r="C176" s="10"/>
      <c r="D176" s="38"/>
      <c r="E176" s="38"/>
      <c r="F176" s="10"/>
      <c r="G176" s="10"/>
      <c r="H176" s="10"/>
      <c r="I176" s="10"/>
      <c r="J176" s="10"/>
      <c r="K176" s="10"/>
      <c r="L176" s="10"/>
      <c r="M176" s="10"/>
      <c r="N176" s="10"/>
      <c r="O176" s="10"/>
      <c r="P176" s="10"/>
      <c r="Q176" s="10"/>
      <c r="R176" s="11"/>
      <c r="S176" s="12"/>
      <c r="T176" s="8"/>
      <c r="U176" s="8"/>
      <c r="V176" s="1"/>
      <c r="W176" s="1"/>
      <c r="X176" s="1"/>
      <c r="Y176" s="1"/>
      <c r="Z176" s="1"/>
      <c r="AA176" s="1"/>
      <c r="AB176" s="1"/>
      <c r="AC176" s="1"/>
      <c r="AD176" s="1"/>
      <c r="AE176" s="1"/>
      <c r="AF176" s="1"/>
      <c r="AG176" s="1"/>
      <c r="AH176" s="1"/>
      <c r="AI176" s="1"/>
      <c r="AJ176" s="1"/>
      <c r="AK176" s="1"/>
      <c r="AL176" s="1"/>
      <c r="AM176" s="1"/>
      <c r="AN176" s="1"/>
    </row>
    <row r="177" spans="1:40" x14ac:dyDescent="0.2">
      <c r="A177" s="1"/>
      <c r="B177" s="10"/>
      <c r="C177" s="10"/>
      <c r="D177" s="38"/>
      <c r="E177" s="38"/>
      <c r="F177" s="10"/>
      <c r="G177" s="10"/>
      <c r="H177" s="10"/>
      <c r="I177" s="10"/>
      <c r="J177" s="10"/>
      <c r="K177" s="10"/>
      <c r="L177" s="10"/>
      <c r="M177" s="10"/>
      <c r="N177" s="10"/>
      <c r="O177" s="10"/>
      <c r="P177" s="10"/>
      <c r="Q177" s="10"/>
      <c r="R177" s="11"/>
      <c r="S177" s="12"/>
      <c r="T177" s="8"/>
      <c r="U177" s="8"/>
      <c r="V177" s="1"/>
      <c r="W177" s="1"/>
      <c r="X177" s="1"/>
      <c r="Y177" s="1"/>
      <c r="Z177" s="1"/>
      <c r="AA177" s="1"/>
      <c r="AB177" s="1"/>
      <c r="AC177" s="1"/>
      <c r="AD177" s="1"/>
      <c r="AE177" s="1"/>
      <c r="AF177" s="1"/>
      <c r="AG177" s="1"/>
      <c r="AH177" s="1"/>
      <c r="AI177" s="1"/>
      <c r="AJ177" s="1"/>
      <c r="AK177" s="1"/>
      <c r="AL177" s="1"/>
      <c r="AM177" s="1"/>
      <c r="AN177" s="1"/>
    </row>
    <row r="178" spans="1:40" x14ac:dyDescent="0.2">
      <c r="A178" s="1"/>
      <c r="B178" s="10"/>
      <c r="C178" s="10"/>
      <c r="D178" s="38"/>
      <c r="E178" s="38"/>
      <c r="F178" s="10"/>
      <c r="G178" s="10"/>
      <c r="H178" s="10"/>
      <c r="I178" s="10"/>
      <c r="J178" s="10"/>
      <c r="K178" s="10"/>
      <c r="L178" s="10"/>
      <c r="M178" s="10"/>
      <c r="N178" s="10"/>
      <c r="O178" s="10"/>
      <c r="P178" s="10"/>
      <c r="Q178" s="10"/>
      <c r="R178" s="11"/>
      <c r="S178" s="12"/>
      <c r="T178" s="8"/>
      <c r="U178" s="8"/>
      <c r="V178" s="1"/>
      <c r="W178" s="1"/>
      <c r="X178" s="1"/>
      <c r="Y178" s="1"/>
      <c r="Z178" s="1"/>
      <c r="AA178" s="1"/>
      <c r="AB178" s="1"/>
      <c r="AC178" s="1"/>
      <c r="AD178" s="1"/>
      <c r="AE178" s="1"/>
      <c r="AF178" s="1"/>
      <c r="AG178" s="1"/>
      <c r="AH178" s="1"/>
      <c r="AI178" s="1"/>
      <c r="AJ178" s="1"/>
      <c r="AK178" s="1"/>
      <c r="AL178" s="1"/>
      <c r="AM178" s="1"/>
      <c r="AN178" s="1"/>
    </row>
    <row r="179" spans="1:40" x14ac:dyDescent="0.2">
      <c r="A179" s="1"/>
      <c r="B179" s="10"/>
      <c r="C179" s="10"/>
      <c r="D179" s="38"/>
      <c r="E179" s="38"/>
      <c r="F179" s="10"/>
      <c r="G179" s="10"/>
      <c r="H179" s="10"/>
      <c r="I179" s="10"/>
      <c r="J179" s="10"/>
      <c r="K179" s="10"/>
      <c r="L179" s="10"/>
      <c r="M179" s="10"/>
      <c r="N179" s="10"/>
      <c r="O179" s="10"/>
      <c r="P179" s="10"/>
      <c r="Q179" s="10"/>
      <c r="R179" s="11"/>
      <c r="S179" s="12"/>
      <c r="T179" s="8"/>
      <c r="U179" s="8"/>
      <c r="V179" s="1"/>
      <c r="W179" s="1"/>
      <c r="X179" s="1"/>
      <c r="Y179" s="1"/>
      <c r="Z179" s="1"/>
      <c r="AA179" s="1"/>
      <c r="AB179" s="1"/>
      <c r="AC179" s="1"/>
      <c r="AD179" s="1"/>
      <c r="AE179" s="1"/>
      <c r="AF179" s="1"/>
      <c r="AG179" s="1"/>
      <c r="AH179" s="1"/>
      <c r="AI179" s="1"/>
      <c r="AJ179" s="1"/>
      <c r="AK179" s="1"/>
      <c r="AL179" s="1"/>
      <c r="AM179" s="1"/>
      <c r="AN179" s="1"/>
    </row>
    <row r="180" spans="1:40" x14ac:dyDescent="0.2">
      <c r="A180" s="1"/>
      <c r="B180" s="10"/>
      <c r="C180" s="10"/>
      <c r="D180" s="38"/>
      <c r="E180" s="38"/>
      <c r="F180" s="10"/>
      <c r="G180" s="10"/>
      <c r="H180" s="10"/>
      <c r="I180" s="10"/>
      <c r="J180" s="10"/>
      <c r="K180" s="10"/>
      <c r="L180" s="10"/>
      <c r="M180" s="10"/>
      <c r="N180" s="10"/>
      <c r="O180" s="10"/>
      <c r="P180" s="10"/>
      <c r="Q180" s="10"/>
      <c r="R180" s="11"/>
      <c r="S180" s="12"/>
      <c r="T180" s="8"/>
      <c r="U180" s="8"/>
      <c r="V180" s="1"/>
      <c r="W180" s="1"/>
      <c r="X180" s="1"/>
      <c r="Y180" s="1"/>
      <c r="Z180" s="1"/>
      <c r="AA180" s="1"/>
      <c r="AB180" s="1"/>
      <c r="AC180" s="1"/>
      <c r="AD180" s="1"/>
      <c r="AE180" s="1"/>
      <c r="AF180" s="1"/>
      <c r="AG180" s="1"/>
      <c r="AH180" s="1"/>
      <c r="AI180" s="1"/>
      <c r="AJ180" s="1"/>
      <c r="AK180" s="1"/>
      <c r="AL180" s="1"/>
      <c r="AM180" s="1"/>
      <c r="AN180" s="1"/>
    </row>
    <row r="181" spans="1:40" hidden="1" x14ac:dyDescent="0.2">
      <c r="A181" s="1"/>
      <c r="B181" s="10"/>
      <c r="C181" s="10"/>
      <c r="D181" s="38"/>
      <c r="E181" s="38"/>
      <c r="F181" s="10"/>
      <c r="G181" s="10"/>
      <c r="H181" s="10"/>
      <c r="I181" s="10"/>
      <c r="J181" s="10"/>
      <c r="K181" s="10"/>
      <c r="L181" s="10"/>
      <c r="M181" s="10"/>
      <c r="N181" s="10"/>
      <c r="O181" s="10"/>
      <c r="P181" s="10"/>
      <c r="Q181" s="10"/>
      <c r="R181" s="11"/>
      <c r="S181" s="12"/>
      <c r="T181" s="8"/>
      <c r="U181" s="8"/>
      <c r="V181" s="1"/>
      <c r="W181" s="1"/>
      <c r="X181" s="1"/>
      <c r="Y181" s="1"/>
      <c r="Z181" s="1"/>
      <c r="AA181" s="1"/>
      <c r="AB181" s="1"/>
      <c r="AC181" s="1"/>
      <c r="AD181" s="1"/>
      <c r="AE181" s="1"/>
      <c r="AF181" s="1"/>
      <c r="AG181" s="1"/>
      <c r="AH181" s="1"/>
      <c r="AI181" s="1"/>
      <c r="AJ181" s="1"/>
      <c r="AK181" s="1"/>
      <c r="AL181" s="1"/>
      <c r="AM181" s="1"/>
      <c r="AN181" s="1"/>
    </row>
    <row r="182" spans="1:40" hidden="1" x14ac:dyDescent="0.2">
      <c r="A182" s="1"/>
      <c r="B182" s="10"/>
      <c r="C182" s="10"/>
      <c r="D182" s="38"/>
      <c r="E182" s="38"/>
      <c r="F182" s="10"/>
      <c r="G182" s="10"/>
      <c r="H182" s="10"/>
      <c r="I182" s="10"/>
      <c r="J182" s="10"/>
      <c r="K182" s="10"/>
      <c r="L182" s="10"/>
      <c r="M182" s="10"/>
      <c r="N182" s="10"/>
      <c r="O182" s="10"/>
      <c r="P182" s="10"/>
      <c r="Q182" s="10"/>
      <c r="R182" s="11"/>
      <c r="S182" s="12"/>
      <c r="T182" s="8"/>
      <c r="U182" s="8"/>
      <c r="V182" s="1"/>
      <c r="W182" s="1"/>
      <c r="X182" s="1"/>
      <c r="Y182" s="1"/>
      <c r="Z182" s="1"/>
      <c r="AA182" s="1"/>
      <c r="AB182" s="1"/>
      <c r="AC182" s="1"/>
      <c r="AD182" s="1"/>
      <c r="AE182" s="1"/>
      <c r="AF182" s="1"/>
      <c r="AG182" s="1"/>
      <c r="AH182" s="1"/>
      <c r="AI182" s="1"/>
      <c r="AJ182" s="1"/>
      <c r="AK182" s="1"/>
      <c r="AL182" s="1"/>
      <c r="AM182" s="1"/>
      <c r="AN182" s="1"/>
    </row>
    <row r="183" spans="1:40" hidden="1" x14ac:dyDescent="0.2">
      <c r="A183" s="1"/>
      <c r="B183" s="10"/>
      <c r="C183" s="10"/>
      <c r="D183" s="38"/>
      <c r="E183" s="38"/>
      <c r="F183" s="10"/>
      <c r="G183" s="10"/>
      <c r="H183" s="10"/>
      <c r="I183" s="10"/>
      <c r="J183" s="10"/>
      <c r="K183" s="10"/>
      <c r="L183" s="10"/>
      <c r="M183" s="10"/>
      <c r="N183" s="10"/>
      <c r="O183" s="10"/>
      <c r="P183" s="10"/>
      <c r="Q183" s="10"/>
      <c r="R183" s="11"/>
      <c r="S183" s="12"/>
      <c r="T183" s="8"/>
      <c r="U183" s="8"/>
      <c r="V183" s="1"/>
      <c r="W183" s="1"/>
      <c r="X183" s="1"/>
      <c r="Y183" s="1"/>
      <c r="Z183" s="1"/>
      <c r="AA183" s="1"/>
      <c r="AB183" s="1"/>
      <c r="AC183" s="1"/>
      <c r="AD183" s="1"/>
      <c r="AE183" s="1"/>
      <c r="AF183" s="1"/>
      <c r="AG183" s="1"/>
      <c r="AH183" s="1"/>
      <c r="AI183" s="1"/>
      <c r="AJ183" s="1"/>
      <c r="AK183" s="1"/>
      <c r="AL183" s="1"/>
      <c r="AM183" s="1"/>
      <c r="AN183" s="1"/>
    </row>
    <row r="184" spans="1:40" hidden="1" x14ac:dyDescent="0.2">
      <c r="A184" s="1"/>
      <c r="B184" s="10"/>
      <c r="C184" s="10"/>
      <c r="D184" s="10"/>
      <c r="E184" s="10"/>
      <c r="F184" s="10"/>
      <c r="G184" s="10"/>
      <c r="H184" s="10"/>
      <c r="I184" s="10"/>
      <c r="J184" s="10"/>
      <c r="K184" s="10"/>
      <c r="L184" s="10"/>
      <c r="M184" s="10"/>
      <c r="N184" s="10"/>
      <c r="O184" s="10"/>
      <c r="P184" s="10"/>
      <c r="Q184" s="10"/>
      <c r="R184" s="10"/>
      <c r="S184" s="10"/>
      <c r="T184" s="1"/>
      <c r="U184" s="1"/>
      <c r="V184" s="1"/>
      <c r="W184" s="1"/>
      <c r="X184" s="1"/>
      <c r="Y184" s="1"/>
      <c r="Z184" s="1"/>
      <c r="AA184" s="1"/>
      <c r="AB184" s="1"/>
      <c r="AC184" s="1"/>
      <c r="AD184" s="1"/>
      <c r="AE184" s="1"/>
      <c r="AF184" s="1"/>
      <c r="AG184" s="1"/>
      <c r="AH184" s="1"/>
      <c r="AI184" s="1"/>
      <c r="AJ184" s="1"/>
      <c r="AK184" s="1"/>
      <c r="AL184" s="1"/>
      <c r="AM184" s="1"/>
      <c r="AN184" s="1"/>
    </row>
    <row r="185" spans="1:40" hidden="1" x14ac:dyDescent="0.2">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idden="1" x14ac:dyDescent="0.2"/>
    <row r="187" spans="1:40" hidden="1" x14ac:dyDescent="0.2"/>
    <row r="188" spans="1:40" hidden="1" x14ac:dyDescent="0.2"/>
    <row r="189" spans="1:40" hidden="1" x14ac:dyDescent="0.2"/>
    <row r="190" spans="1:40" hidden="1" x14ac:dyDescent="0.2"/>
    <row r="191" spans="1:40" hidden="1" x14ac:dyDescent="0.2"/>
    <row r="192" spans="1:4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sheetData>
  <phoneticPr fontId="0" type="noConversion"/>
  <hyperlinks>
    <hyperlink ref="B4" location="ÍNDICE!A1" display="&lt;&lt; VOLVER"/>
    <hyperlink ref="B158"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O156 M156 H156"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showGridLines="0" topLeftCell="G138" zoomScaleSheetLayoutView="100" workbookViewId="0">
      <selection activeCell="Q156" sqref="Q156"/>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84" t="s">
        <v>43</v>
      </c>
      <c r="L5" s="178" t="s">
        <v>45</v>
      </c>
      <c r="M5" s="178" t="s">
        <v>46</v>
      </c>
      <c r="N5" s="178" t="s">
        <v>47</v>
      </c>
      <c r="O5" s="178" t="s">
        <v>65</v>
      </c>
      <c r="P5" s="185" t="s">
        <v>69</v>
      </c>
      <c r="Q5" s="179" t="s">
        <v>66</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1155617</v>
      </c>
      <c r="E18" s="34">
        <f t="shared" ref="E18:K18" si="3">+E62</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1289277</v>
      </c>
      <c r="E19" s="34">
        <f t="shared" ref="E19:K19" si="4">+E74</f>
        <v>3068794</v>
      </c>
      <c r="F19" s="34">
        <f t="shared" si="4"/>
        <v>2484948</v>
      </c>
      <c r="G19" s="34">
        <f t="shared" si="4"/>
        <v>142200</v>
      </c>
      <c r="H19" s="34">
        <f t="shared" si="4"/>
        <v>1319</v>
      </c>
      <c r="I19" s="34">
        <f t="shared" si="4"/>
        <v>5080</v>
      </c>
      <c r="J19" s="34"/>
      <c r="K19" s="34">
        <f t="shared" si="4"/>
        <v>38535</v>
      </c>
      <c r="L19" s="34">
        <f>+L74</f>
        <v>978</v>
      </c>
      <c r="M19" s="34">
        <f>+M74</f>
        <v>219</v>
      </c>
      <c r="N19" s="34">
        <f>+N74</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1371240</v>
      </c>
      <c r="E20" s="34">
        <f t="shared" ref="E20:O20" si="5">+E86</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1273806</v>
      </c>
      <c r="E21" s="34">
        <f t="shared" ref="E21:P21" si="6">+E98</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1489192</v>
      </c>
      <c r="E22" s="34">
        <f t="shared" ref="E22:P22" si="7">+E110</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1861891</v>
      </c>
      <c r="E23" s="34">
        <f t="shared" ref="E23:P23" si="8">+E122</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2116234</v>
      </c>
      <c r="E24" s="34">
        <f t="shared" ref="E24:P24" si="10">+E134</f>
        <v>3937355</v>
      </c>
      <c r="F24" s="34">
        <f t="shared" si="10"/>
        <v>3565038</v>
      </c>
      <c r="G24" s="34">
        <f t="shared" si="10"/>
        <v>2184162</v>
      </c>
      <c r="H24" s="34">
        <f t="shared" si="10"/>
        <v>0</v>
      </c>
      <c r="I24" s="34">
        <f t="shared" si="10"/>
        <v>8664</v>
      </c>
      <c r="J24" s="34">
        <f t="shared" si="10"/>
        <v>0</v>
      </c>
      <c r="K24" s="34">
        <f t="shared" si="10"/>
        <v>239847</v>
      </c>
      <c r="L24" s="34">
        <f t="shared" si="10"/>
        <v>232</v>
      </c>
      <c r="M24" s="34">
        <f t="shared" si="10"/>
        <v>0</v>
      </c>
      <c r="N24" s="34">
        <f t="shared" si="10"/>
        <v>0</v>
      </c>
      <c r="O24" s="34">
        <f t="shared" si="10"/>
        <v>0</v>
      </c>
      <c r="P24" s="71">
        <f t="shared" si="10"/>
        <v>0</v>
      </c>
      <c r="Q24" s="128">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3">
        <f>+D146</f>
        <v>2213833</v>
      </c>
      <c r="E25" s="73">
        <f t="shared" ref="E25:P25" si="11">+E146</f>
        <v>4433549</v>
      </c>
      <c r="F25" s="73">
        <f t="shared" si="11"/>
        <v>3654202</v>
      </c>
      <c r="G25" s="73">
        <f t="shared" si="11"/>
        <v>2840271</v>
      </c>
      <c r="H25" s="73">
        <f t="shared" si="11"/>
        <v>0</v>
      </c>
      <c r="I25" s="73">
        <f t="shared" si="11"/>
        <v>6789</v>
      </c>
      <c r="J25" s="73">
        <f t="shared" si="11"/>
        <v>0</v>
      </c>
      <c r="K25" s="73">
        <f t="shared" si="11"/>
        <v>282937</v>
      </c>
      <c r="L25" s="73">
        <f t="shared" si="11"/>
        <v>372</v>
      </c>
      <c r="M25" s="73">
        <f t="shared" si="11"/>
        <v>0</v>
      </c>
      <c r="N25" s="73">
        <f t="shared" si="11"/>
        <v>0</v>
      </c>
      <c r="O25" s="73">
        <f t="shared" si="11"/>
        <v>0</v>
      </c>
      <c r="P25" s="74">
        <f t="shared" si="11"/>
        <v>0</v>
      </c>
      <c r="Q25" s="129">
        <f>SUM(D25:P25)</f>
        <v>13431953</v>
      </c>
      <c r="R25" s="7"/>
      <c r="S25" s="90"/>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66</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491522</v>
      </c>
      <c r="E27" s="75">
        <v>2028572</v>
      </c>
      <c r="F27" s="75">
        <v>2039769</v>
      </c>
      <c r="G27" s="75">
        <v>13688</v>
      </c>
      <c r="H27" s="75"/>
      <c r="I27" s="75"/>
      <c r="J27" s="75"/>
      <c r="K27" s="75"/>
      <c r="L27" s="75"/>
      <c r="M27" s="66"/>
      <c r="N27" s="33"/>
      <c r="O27" s="33"/>
      <c r="P27" s="63"/>
      <c r="Q27" s="128">
        <f>SUM(D27:P27)</f>
        <v>4573551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504668</v>
      </c>
      <c r="E28" s="34">
        <v>2055887</v>
      </c>
      <c r="F28" s="34">
        <v>2048602</v>
      </c>
      <c r="G28" s="34">
        <v>13371</v>
      </c>
      <c r="H28" s="34"/>
      <c r="I28" s="34"/>
      <c r="J28" s="34"/>
      <c r="K28" s="34"/>
      <c r="L28" s="34"/>
      <c r="M28" s="33"/>
      <c r="N28" s="33"/>
      <c r="O28" s="33"/>
      <c r="P28" s="63"/>
      <c r="Q28" s="128">
        <f t="shared" ref="Q28:Q91" si="12">SUM(D28:P28)</f>
        <v>4622528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562350</v>
      </c>
      <c r="E29" s="34">
        <v>2090729</v>
      </c>
      <c r="F29" s="34">
        <v>2151003</v>
      </c>
      <c r="G29" s="34">
        <v>15865</v>
      </c>
      <c r="H29" s="34">
        <v>42</v>
      </c>
      <c r="I29" s="34"/>
      <c r="J29" s="34"/>
      <c r="K29" s="34"/>
      <c r="L29" s="34"/>
      <c r="M29" s="99"/>
      <c r="N29" s="99"/>
      <c r="O29" s="99"/>
      <c r="P29" s="68"/>
      <c r="Q29" s="128">
        <f t="shared" si="12"/>
        <v>4819989</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582280</v>
      </c>
      <c r="E30" s="34">
        <v>2128872</v>
      </c>
      <c r="F30" s="34">
        <v>2209400</v>
      </c>
      <c r="G30" s="34">
        <v>16043</v>
      </c>
      <c r="H30" s="34">
        <v>143</v>
      </c>
      <c r="I30" s="34"/>
      <c r="J30" s="34"/>
      <c r="K30" s="34"/>
      <c r="L30" s="34"/>
      <c r="M30" s="99"/>
      <c r="N30" s="99"/>
      <c r="O30" s="99"/>
      <c r="P30" s="68"/>
      <c r="Q30" s="128">
        <f t="shared" si="12"/>
        <v>4936738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585997</v>
      </c>
      <c r="E31" s="34">
        <v>2167300</v>
      </c>
      <c r="F31" s="34">
        <v>2249878</v>
      </c>
      <c r="G31" s="34">
        <v>16332</v>
      </c>
      <c r="H31" s="34">
        <v>161</v>
      </c>
      <c r="I31" s="34"/>
      <c r="J31" s="34"/>
      <c r="K31" s="34"/>
      <c r="L31" s="34"/>
      <c r="M31" s="99"/>
      <c r="N31" s="99"/>
      <c r="O31" s="99"/>
      <c r="P31" s="68"/>
      <c r="Q31" s="128">
        <f t="shared" si="12"/>
        <v>5019668</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596876</v>
      </c>
      <c r="E32" s="34">
        <v>2207474</v>
      </c>
      <c r="F32" s="34">
        <v>2284089</v>
      </c>
      <c r="G32" s="34">
        <v>17294</v>
      </c>
      <c r="H32" s="34">
        <v>162</v>
      </c>
      <c r="I32" s="34"/>
      <c r="J32" s="34"/>
      <c r="K32" s="34"/>
      <c r="L32" s="34"/>
      <c r="M32" s="99"/>
      <c r="N32" s="99"/>
      <c r="O32" s="99"/>
      <c r="P32" s="68"/>
      <c r="Q32" s="128">
        <f t="shared" si="12"/>
        <v>5105895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602050</v>
      </c>
      <c r="E33" s="34">
        <v>2238442</v>
      </c>
      <c r="F33" s="34">
        <v>2356971</v>
      </c>
      <c r="G33" s="34">
        <v>19625</v>
      </c>
      <c r="H33" s="34">
        <v>186</v>
      </c>
      <c r="I33" s="34"/>
      <c r="J33" s="34"/>
      <c r="K33" s="34"/>
      <c r="L33" s="34"/>
      <c r="M33" s="99"/>
      <c r="N33" s="99"/>
      <c r="O33" s="99"/>
      <c r="P33" s="68"/>
      <c r="Q33" s="128">
        <f t="shared" si="12"/>
        <v>5217274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638977</v>
      </c>
      <c r="E34" s="34">
        <v>2275438</v>
      </c>
      <c r="F34" s="34">
        <v>2366323</v>
      </c>
      <c r="G34" s="34">
        <v>21919</v>
      </c>
      <c r="H34" s="34">
        <v>724</v>
      </c>
      <c r="I34" s="34"/>
      <c r="J34" s="34"/>
      <c r="K34" s="34"/>
      <c r="L34" s="34"/>
      <c r="M34" s="99"/>
      <c r="N34" s="99"/>
      <c r="O34" s="99"/>
      <c r="P34" s="68"/>
      <c r="Q34" s="128">
        <f t="shared" si="12"/>
        <v>5303381</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653888</v>
      </c>
      <c r="E35" s="34">
        <v>2302382</v>
      </c>
      <c r="F35" s="34">
        <v>2400368</v>
      </c>
      <c r="G35" s="34">
        <v>22971</v>
      </c>
      <c r="H35" s="34">
        <v>817</v>
      </c>
      <c r="I35" s="34"/>
      <c r="J35" s="34"/>
      <c r="K35" s="34"/>
      <c r="L35" s="34"/>
      <c r="M35" s="99"/>
      <c r="N35" s="99"/>
      <c r="O35" s="99"/>
      <c r="P35" s="68"/>
      <c r="Q35" s="128">
        <f t="shared" si="12"/>
        <v>5380426</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745649</v>
      </c>
      <c r="E36" s="34">
        <v>2340192</v>
      </c>
      <c r="F36" s="34">
        <v>2451675</v>
      </c>
      <c r="G36" s="34">
        <v>25000</v>
      </c>
      <c r="H36" s="34">
        <v>799</v>
      </c>
      <c r="I36" s="34"/>
      <c r="J36" s="34"/>
      <c r="K36" s="34"/>
      <c r="L36" s="34"/>
      <c r="M36" s="99"/>
      <c r="N36" s="99"/>
      <c r="O36" s="99"/>
      <c r="P36" s="68"/>
      <c r="Q36" s="128">
        <f t="shared" si="12"/>
        <v>5563315</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751851</v>
      </c>
      <c r="E37" s="34">
        <v>2375460</v>
      </c>
      <c r="F37" s="34">
        <v>2461691</v>
      </c>
      <c r="G37" s="34">
        <v>27091</v>
      </c>
      <c r="H37" s="34">
        <v>647</v>
      </c>
      <c r="I37" s="34"/>
      <c r="J37" s="34"/>
      <c r="K37" s="34"/>
      <c r="L37" s="34"/>
      <c r="M37" s="99"/>
      <c r="N37" s="99"/>
      <c r="O37" s="99"/>
      <c r="P37" s="68"/>
      <c r="Q37" s="128">
        <f t="shared" si="12"/>
        <v>5616740</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798796</v>
      </c>
      <c r="E38" s="73">
        <v>2422406</v>
      </c>
      <c r="F38" s="73">
        <v>2537019</v>
      </c>
      <c r="G38" s="73">
        <v>27557</v>
      </c>
      <c r="H38" s="73">
        <v>627</v>
      </c>
      <c r="I38" s="73"/>
      <c r="J38" s="73"/>
      <c r="K38" s="73"/>
      <c r="L38" s="73"/>
      <c r="M38" s="101"/>
      <c r="N38" s="101"/>
      <c r="O38" s="101"/>
      <c r="P38" s="69"/>
      <c r="Q38" s="129">
        <f t="shared" si="12"/>
        <v>5786405</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825568</v>
      </c>
      <c r="E39" s="75">
        <v>2439295</v>
      </c>
      <c r="F39" s="75">
        <v>2543104</v>
      </c>
      <c r="G39" s="75">
        <v>28694</v>
      </c>
      <c r="H39" s="75">
        <v>461</v>
      </c>
      <c r="I39" s="75"/>
      <c r="J39" s="75"/>
      <c r="K39" s="75"/>
      <c r="L39" s="75"/>
      <c r="M39" s="102"/>
      <c r="N39" s="99"/>
      <c r="O39" s="99"/>
      <c r="P39" s="68"/>
      <c r="Q39" s="128">
        <f t="shared" si="12"/>
        <v>5837122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850410</v>
      </c>
      <c r="E40" s="34">
        <v>2447714</v>
      </c>
      <c r="F40" s="34">
        <v>2559035</v>
      </c>
      <c r="G40" s="34">
        <v>29240</v>
      </c>
      <c r="H40" s="34">
        <v>529</v>
      </c>
      <c r="I40" s="34"/>
      <c r="J40" s="34"/>
      <c r="K40" s="34"/>
      <c r="L40" s="34"/>
      <c r="M40" s="99"/>
      <c r="N40" s="99"/>
      <c r="O40" s="99"/>
      <c r="P40" s="68"/>
      <c r="Q40" s="128">
        <f t="shared" si="12"/>
        <v>5886928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872761</v>
      </c>
      <c r="E41" s="34">
        <v>2473319</v>
      </c>
      <c r="F41" s="34">
        <v>2578297</v>
      </c>
      <c r="G41" s="34">
        <v>32914</v>
      </c>
      <c r="H41" s="34">
        <v>699</v>
      </c>
      <c r="I41" s="34"/>
      <c r="J41" s="34"/>
      <c r="K41" s="34"/>
      <c r="L41" s="34"/>
      <c r="M41" s="99"/>
      <c r="N41" s="99"/>
      <c r="O41" s="99"/>
      <c r="P41" s="68"/>
      <c r="Q41" s="128">
        <f t="shared" si="12"/>
        <v>5957990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892155</v>
      </c>
      <c r="E42" s="34">
        <v>2511006</v>
      </c>
      <c r="F42" s="34">
        <v>2606791</v>
      </c>
      <c r="G42" s="34">
        <v>32413</v>
      </c>
      <c r="H42" s="34">
        <v>703</v>
      </c>
      <c r="I42" s="34"/>
      <c r="J42" s="34"/>
      <c r="K42" s="34"/>
      <c r="L42" s="34"/>
      <c r="M42" s="99"/>
      <c r="N42" s="99"/>
      <c r="O42" s="99"/>
      <c r="P42" s="68"/>
      <c r="Q42" s="128">
        <f t="shared" si="12"/>
        <v>6043068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909025</v>
      </c>
      <c r="E43" s="34">
        <v>2547891</v>
      </c>
      <c r="F43" s="34">
        <v>2617379</v>
      </c>
      <c r="G43" s="34">
        <v>33401</v>
      </c>
      <c r="H43" s="34">
        <v>692</v>
      </c>
      <c r="I43" s="34"/>
      <c r="J43" s="34"/>
      <c r="K43" s="34"/>
      <c r="L43" s="34"/>
      <c r="M43" s="99"/>
      <c r="N43" s="99"/>
      <c r="O43" s="99"/>
      <c r="P43" s="68"/>
      <c r="Q43" s="128">
        <f t="shared" si="12"/>
        <v>6108388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911386</v>
      </c>
      <c r="E44" s="34">
        <v>2590127</v>
      </c>
      <c r="F44" s="34">
        <v>2646595</v>
      </c>
      <c r="G44" s="34">
        <v>33297</v>
      </c>
      <c r="H44" s="34">
        <v>684</v>
      </c>
      <c r="I44" s="34"/>
      <c r="J44" s="34"/>
      <c r="K44" s="34"/>
      <c r="L44" s="34"/>
      <c r="M44" s="99"/>
      <c r="N44" s="99"/>
      <c r="O44" s="99"/>
      <c r="P44" s="68"/>
      <c r="Q44" s="128">
        <f t="shared" si="12"/>
        <v>6182089</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929773</v>
      </c>
      <c r="E45" s="34">
        <v>2634171</v>
      </c>
      <c r="F45" s="34">
        <v>2664017</v>
      </c>
      <c r="G45" s="34">
        <v>32869</v>
      </c>
      <c r="H45" s="34">
        <v>652</v>
      </c>
      <c r="I45" s="34"/>
      <c r="J45" s="34"/>
      <c r="K45" s="34"/>
      <c r="L45" s="34"/>
      <c r="M45" s="99"/>
      <c r="N45" s="99"/>
      <c r="O45" s="99"/>
      <c r="P45" s="68"/>
      <c r="Q45" s="128">
        <f t="shared" si="12"/>
        <v>6261482</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932917</v>
      </c>
      <c r="E46" s="34">
        <v>2667814</v>
      </c>
      <c r="F46" s="34">
        <v>2636685</v>
      </c>
      <c r="G46" s="34">
        <v>34697</v>
      </c>
      <c r="H46" s="34">
        <v>733</v>
      </c>
      <c r="I46" s="34">
        <v>92</v>
      </c>
      <c r="J46" s="34"/>
      <c r="K46" s="34"/>
      <c r="L46" s="34"/>
      <c r="M46" s="99"/>
      <c r="N46" s="99"/>
      <c r="O46" s="99"/>
      <c r="P46" s="68"/>
      <c r="Q46" s="128">
        <f t="shared" si="12"/>
        <v>6272938</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956152</v>
      </c>
      <c r="E47" s="34">
        <v>2688607</v>
      </c>
      <c r="F47" s="34">
        <v>2628312</v>
      </c>
      <c r="G47" s="34">
        <v>34187</v>
      </c>
      <c r="H47" s="34">
        <v>478</v>
      </c>
      <c r="I47" s="34"/>
      <c r="J47" s="34"/>
      <c r="K47" s="34"/>
      <c r="L47" s="34"/>
      <c r="M47" s="99"/>
      <c r="N47" s="99"/>
      <c r="O47" s="99"/>
      <c r="P47" s="68"/>
      <c r="Q47" s="128">
        <f t="shared" si="12"/>
        <v>6307736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964609</v>
      </c>
      <c r="E48" s="34">
        <v>2709405</v>
      </c>
      <c r="F48" s="34">
        <v>2653540</v>
      </c>
      <c r="G48" s="34">
        <v>35314</v>
      </c>
      <c r="H48" s="34">
        <v>1061</v>
      </c>
      <c r="I48" s="34">
        <v>251</v>
      </c>
      <c r="J48" s="34"/>
      <c r="K48" s="34"/>
      <c r="L48" s="34"/>
      <c r="M48" s="99"/>
      <c r="N48" s="99"/>
      <c r="O48" s="99"/>
      <c r="P48" s="68"/>
      <c r="Q48" s="128">
        <f t="shared" si="12"/>
        <v>6364180</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965973</v>
      </c>
      <c r="E49" s="34">
        <v>2731022</v>
      </c>
      <c r="F49" s="34">
        <v>2656177</v>
      </c>
      <c r="G49" s="34">
        <v>36428</v>
      </c>
      <c r="H49" s="34">
        <v>1029</v>
      </c>
      <c r="I49" s="34">
        <v>386</v>
      </c>
      <c r="J49" s="34"/>
      <c r="K49" s="34"/>
      <c r="L49" s="34"/>
      <c r="M49" s="99"/>
      <c r="N49" s="99"/>
      <c r="O49" s="99"/>
      <c r="P49" s="68"/>
      <c r="Q49" s="128">
        <f t="shared" si="12"/>
        <v>6391015</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994283</v>
      </c>
      <c r="E50" s="73">
        <v>2758079</v>
      </c>
      <c r="F50" s="73">
        <v>2638165</v>
      </c>
      <c r="G50" s="73">
        <v>37413</v>
      </c>
      <c r="H50" s="73">
        <v>1176</v>
      </c>
      <c r="I50" s="73">
        <v>565</v>
      </c>
      <c r="J50" s="73"/>
      <c r="K50" s="73"/>
      <c r="L50" s="73"/>
      <c r="M50" s="101"/>
      <c r="N50" s="101"/>
      <c r="O50" s="101"/>
      <c r="P50" s="69"/>
      <c r="Q50" s="129">
        <f t="shared" si="12"/>
        <v>6429681</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1005885</v>
      </c>
      <c r="E51" s="75">
        <v>2782018</v>
      </c>
      <c r="F51" s="75">
        <v>2639748</v>
      </c>
      <c r="G51" s="75">
        <v>36819</v>
      </c>
      <c r="H51" s="75">
        <v>1128</v>
      </c>
      <c r="I51" s="75">
        <v>648</v>
      </c>
      <c r="J51" s="75"/>
      <c r="K51" s="75">
        <v>2457</v>
      </c>
      <c r="L51" s="75"/>
      <c r="M51" s="102"/>
      <c r="N51" s="99"/>
      <c r="O51" s="99"/>
      <c r="P51" s="68"/>
      <c r="Q51" s="128">
        <f t="shared" si="12"/>
        <v>6468703</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1016878</v>
      </c>
      <c r="E52" s="34">
        <v>2797563</v>
      </c>
      <c r="F52" s="34">
        <v>2584421</v>
      </c>
      <c r="G52" s="34">
        <v>36119</v>
      </c>
      <c r="H52" s="34">
        <v>1205</v>
      </c>
      <c r="I52" s="34">
        <v>694</v>
      </c>
      <c r="J52" s="34"/>
      <c r="K52" s="34">
        <v>3347</v>
      </c>
      <c r="L52" s="34"/>
      <c r="M52" s="99"/>
      <c r="N52" s="99"/>
      <c r="O52" s="99"/>
      <c r="P52" s="68"/>
      <c r="Q52" s="128">
        <f t="shared" si="12"/>
        <v>6440227</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1031879</v>
      </c>
      <c r="E53" s="34">
        <v>2830962</v>
      </c>
      <c r="F53" s="34">
        <v>2558858</v>
      </c>
      <c r="G53" s="34">
        <v>40487</v>
      </c>
      <c r="H53" s="34">
        <v>1335</v>
      </c>
      <c r="I53" s="34">
        <v>807</v>
      </c>
      <c r="J53" s="34"/>
      <c r="K53" s="34">
        <v>5596</v>
      </c>
      <c r="L53" s="34"/>
      <c r="M53" s="99"/>
      <c r="N53" s="99"/>
      <c r="O53" s="99"/>
      <c r="P53" s="68"/>
      <c r="Q53" s="128">
        <f t="shared" si="12"/>
        <v>6469924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1035474</v>
      </c>
      <c r="E54" s="34">
        <v>2847537</v>
      </c>
      <c r="F54" s="34">
        <v>2583481</v>
      </c>
      <c r="G54" s="34">
        <v>40314</v>
      </c>
      <c r="H54" s="34">
        <v>1295</v>
      </c>
      <c r="I54" s="34">
        <v>842</v>
      </c>
      <c r="J54" s="34"/>
      <c r="K54" s="34">
        <v>8076</v>
      </c>
      <c r="L54" s="34"/>
      <c r="M54" s="99"/>
      <c r="N54" s="99"/>
      <c r="O54" s="99"/>
      <c r="P54" s="68"/>
      <c r="Q54" s="128">
        <f t="shared" si="12"/>
        <v>6517019</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1044176</v>
      </c>
      <c r="E55" s="34">
        <v>2872488</v>
      </c>
      <c r="F55" s="34">
        <v>2612924</v>
      </c>
      <c r="G55" s="34">
        <v>43178</v>
      </c>
      <c r="H55" s="34">
        <v>1604</v>
      </c>
      <c r="I55" s="34">
        <v>1180</v>
      </c>
      <c r="J55" s="34"/>
      <c r="K55" s="34">
        <v>11495</v>
      </c>
      <c r="L55" s="34"/>
      <c r="M55" s="99"/>
      <c r="N55" s="99"/>
      <c r="O55" s="99"/>
      <c r="P55" s="68"/>
      <c r="Q55" s="128">
        <f t="shared" si="12"/>
        <v>6587045</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1078260</v>
      </c>
      <c r="E56" s="34">
        <v>2893257</v>
      </c>
      <c r="F56" s="34">
        <v>2572422</v>
      </c>
      <c r="G56" s="34">
        <v>49508</v>
      </c>
      <c r="H56" s="34">
        <v>3716</v>
      </c>
      <c r="I56" s="34">
        <v>1468</v>
      </c>
      <c r="J56" s="34"/>
      <c r="K56" s="34">
        <v>16312</v>
      </c>
      <c r="L56" s="34"/>
      <c r="M56" s="99"/>
      <c r="N56" s="99"/>
      <c r="O56" s="99"/>
      <c r="P56" s="68"/>
      <c r="Q56" s="128">
        <f t="shared" si="12"/>
        <v>6614943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1101058</v>
      </c>
      <c r="E57" s="34">
        <v>2905922</v>
      </c>
      <c r="F57" s="34">
        <v>2572878</v>
      </c>
      <c r="G57" s="34">
        <v>55882</v>
      </c>
      <c r="H57" s="34">
        <v>3699</v>
      </c>
      <c r="I57" s="34">
        <v>1692</v>
      </c>
      <c r="J57" s="34"/>
      <c r="K57" s="34">
        <v>20623</v>
      </c>
      <c r="L57" s="34"/>
      <c r="M57" s="99"/>
      <c r="N57" s="99"/>
      <c r="O57" s="99"/>
      <c r="P57" s="68"/>
      <c r="Q57" s="128">
        <f t="shared" si="12"/>
        <v>6661754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1101801</v>
      </c>
      <c r="E58" s="34">
        <v>2922695</v>
      </c>
      <c r="F58" s="34">
        <v>2542956</v>
      </c>
      <c r="G58" s="34">
        <v>67013</v>
      </c>
      <c r="H58" s="34">
        <v>3924</v>
      </c>
      <c r="I58" s="34">
        <v>1909</v>
      </c>
      <c r="J58" s="34"/>
      <c r="K58" s="34">
        <v>25618</v>
      </c>
      <c r="L58" s="34"/>
      <c r="M58" s="99"/>
      <c r="N58" s="99"/>
      <c r="O58" s="99"/>
      <c r="P58" s="68"/>
      <c r="Q58" s="128">
        <f t="shared" si="12"/>
        <v>6665916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1100333</v>
      </c>
      <c r="E59" s="34">
        <v>2923226</v>
      </c>
      <c r="F59" s="34">
        <v>2501488</v>
      </c>
      <c r="G59" s="34">
        <v>76179</v>
      </c>
      <c r="H59" s="34">
        <v>4041</v>
      </c>
      <c r="I59" s="34">
        <v>2008</v>
      </c>
      <c r="J59" s="34"/>
      <c r="K59" s="34">
        <v>28141</v>
      </c>
      <c r="L59" s="34"/>
      <c r="M59" s="99"/>
      <c r="N59" s="99"/>
      <c r="O59" s="99"/>
      <c r="P59" s="68"/>
      <c r="Q59" s="128">
        <f t="shared" si="12"/>
        <v>6635416</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1118162</v>
      </c>
      <c r="E60" s="34">
        <v>2934037</v>
      </c>
      <c r="F60" s="34">
        <v>2479632</v>
      </c>
      <c r="G60" s="34">
        <v>76928</v>
      </c>
      <c r="H60" s="34">
        <v>3970</v>
      </c>
      <c r="I60" s="34">
        <v>2124</v>
      </c>
      <c r="J60" s="34"/>
      <c r="K60" s="34">
        <v>34888</v>
      </c>
      <c r="L60" s="34"/>
      <c r="M60" s="99"/>
      <c r="N60" s="99"/>
      <c r="O60" s="99"/>
      <c r="P60" s="68"/>
      <c r="Q60" s="128">
        <f t="shared" si="12"/>
        <v>6649741</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1134299</v>
      </c>
      <c r="E61" s="34">
        <v>2941545</v>
      </c>
      <c r="F61" s="34">
        <v>2438836</v>
      </c>
      <c r="G61" s="34">
        <v>77900</v>
      </c>
      <c r="H61" s="34">
        <v>1848</v>
      </c>
      <c r="I61" s="34">
        <v>2195</v>
      </c>
      <c r="J61" s="34"/>
      <c r="K61" s="34">
        <v>34812</v>
      </c>
      <c r="L61" s="34"/>
      <c r="M61" s="99"/>
      <c r="N61" s="99"/>
      <c r="O61" s="99"/>
      <c r="P61" s="68"/>
      <c r="Q61" s="128">
        <f t="shared" si="12"/>
        <v>6631435</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1155617</v>
      </c>
      <c r="E62" s="73">
        <v>2963568</v>
      </c>
      <c r="F62" s="73">
        <v>2417565</v>
      </c>
      <c r="G62" s="73">
        <v>78449</v>
      </c>
      <c r="H62" s="73">
        <v>1985</v>
      </c>
      <c r="I62" s="73">
        <v>2409</v>
      </c>
      <c r="J62" s="73"/>
      <c r="K62" s="73">
        <v>38123</v>
      </c>
      <c r="L62" s="73"/>
      <c r="M62" s="101"/>
      <c r="N62" s="101"/>
      <c r="O62" s="101"/>
      <c r="P62" s="69"/>
      <c r="Q62" s="129">
        <f t="shared" si="12"/>
        <v>6657716</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1163454</v>
      </c>
      <c r="E63" s="75">
        <v>2977066</v>
      </c>
      <c r="F63" s="75">
        <v>2452215</v>
      </c>
      <c r="G63" s="75">
        <v>70692</v>
      </c>
      <c r="H63" s="75">
        <v>1926</v>
      </c>
      <c r="I63" s="75">
        <v>2497</v>
      </c>
      <c r="J63" s="75"/>
      <c r="K63" s="75">
        <v>40277</v>
      </c>
      <c r="L63" s="75">
        <v>164</v>
      </c>
      <c r="M63" s="75"/>
      <c r="N63" s="34"/>
      <c r="O63" s="34"/>
      <c r="P63" s="71"/>
      <c r="Q63" s="128">
        <f t="shared" si="12"/>
        <v>6708291</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1166809</v>
      </c>
      <c r="E64" s="34">
        <v>2984203</v>
      </c>
      <c r="F64" s="34">
        <v>2443602</v>
      </c>
      <c r="G64" s="34">
        <v>63831</v>
      </c>
      <c r="H64" s="34">
        <v>1516</v>
      </c>
      <c r="I64" s="34">
        <v>2538</v>
      </c>
      <c r="J64" s="34"/>
      <c r="K64" s="34">
        <v>38766</v>
      </c>
      <c r="L64" s="34">
        <v>181</v>
      </c>
      <c r="M64" s="34"/>
      <c r="N64" s="34"/>
      <c r="O64" s="34"/>
      <c r="P64" s="71"/>
      <c r="Q64" s="128">
        <f t="shared" si="12"/>
        <v>6701446</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1184001</v>
      </c>
      <c r="E65" s="34">
        <v>2994414</v>
      </c>
      <c r="F65" s="34">
        <v>2418790</v>
      </c>
      <c r="G65" s="34">
        <v>66121</v>
      </c>
      <c r="H65" s="34">
        <v>1571</v>
      </c>
      <c r="I65" s="34">
        <v>2698</v>
      </c>
      <c r="J65" s="34"/>
      <c r="K65" s="34">
        <v>39116</v>
      </c>
      <c r="L65" s="34">
        <v>195</v>
      </c>
      <c r="M65" s="34">
        <v>442</v>
      </c>
      <c r="N65" s="34"/>
      <c r="O65" s="34"/>
      <c r="P65" s="71"/>
      <c r="Q65" s="128">
        <f t="shared" si="12"/>
        <v>6707348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1197015</v>
      </c>
      <c r="E66" s="34">
        <v>3006655</v>
      </c>
      <c r="F66" s="34">
        <v>2429326</v>
      </c>
      <c r="G66" s="34">
        <v>70093</v>
      </c>
      <c r="H66" s="34">
        <v>1286</v>
      </c>
      <c r="I66" s="34">
        <v>2834</v>
      </c>
      <c r="J66" s="34"/>
      <c r="K66" s="34">
        <v>40258</v>
      </c>
      <c r="L66" s="34">
        <v>223</v>
      </c>
      <c r="M66" s="34">
        <v>422</v>
      </c>
      <c r="N66" s="34"/>
      <c r="O66" s="34"/>
      <c r="P66" s="71"/>
      <c r="Q66" s="128">
        <f t="shared" si="12"/>
        <v>6748112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1206412</v>
      </c>
      <c r="E67" s="34">
        <v>3016504</v>
      </c>
      <c r="F67" s="34">
        <v>2431715</v>
      </c>
      <c r="G67" s="34">
        <v>76451</v>
      </c>
      <c r="H67" s="34">
        <v>1505</v>
      </c>
      <c r="I67" s="34">
        <v>2919</v>
      </c>
      <c r="J67" s="34"/>
      <c r="K67" s="34">
        <v>39976</v>
      </c>
      <c r="L67" s="34">
        <v>573</v>
      </c>
      <c r="M67" s="34">
        <v>597</v>
      </c>
      <c r="N67" s="34"/>
      <c r="O67" s="34"/>
      <c r="P67" s="71"/>
      <c r="Q67" s="128">
        <f t="shared" si="12"/>
        <v>6776652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1181532</v>
      </c>
      <c r="E68" s="34">
        <v>3033431</v>
      </c>
      <c r="F68" s="34">
        <v>2446162</v>
      </c>
      <c r="G68" s="34">
        <v>81836</v>
      </c>
      <c r="H68" s="34">
        <v>1450</v>
      </c>
      <c r="I68" s="34">
        <v>3052</v>
      </c>
      <c r="J68" s="34"/>
      <c r="K68" s="34">
        <v>39255</v>
      </c>
      <c r="L68" s="34">
        <v>829</v>
      </c>
      <c r="M68" s="34">
        <v>613</v>
      </c>
      <c r="N68" s="34"/>
      <c r="O68" s="34"/>
      <c r="P68" s="71"/>
      <c r="Q68" s="128">
        <f t="shared" si="12"/>
        <v>6788160</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1230198</v>
      </c>
      <c r="E69" s="34">
        <v>3051409</v>
      </c>
      <c r="F69" s="34">
        <v>2446045</v>
      </c>
      <c r="G69" s="34">
        <v>80683</v>
      </c>
      <c r="H69" s="34">
        <v>1299</v>
      </c>
      <c r="I69" s="34">
        <v>3235</v>
      </c>
      <c r="J69" s="34"/>
      <c r="K69" s="34">
        <v>39134</v>
      </c>
      <c r="L69" s="34">
        <v>868</v>
      </c>
      <c r="M69" s="34">
        <v>498</v>
      </c>
      <c r="N69" s="34"/>
      <c r="O69" s="34"/>
      <c r="P69" s="71"/>
      <c r="Q69" s="128">
        <f t="shared" si="12"/>
        <v>6853369</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1234451</v>
      </c>
      <c r="E70" s="34">
        <v>3073485</v>
      </c>
      <c r="F70" s="34">
        <v>2447880</v>
      </c>
      <c r="G70" s="34">
        <v>95635</v>
      </c>
      <c r="H70" s="34">
        <v>1374</v>
      </c>
      <c r="I70" s="34">
        <v>3414</v>
      </c>
      <c r="J70" s="34"/>
      <c r="K70" s="34">
        <v>39516</v>
      </c>
      <c r="L70" s="34">
        <v>895</v>
      </c>
      <c r="M70" s="34">
        <v>366</v>
      </c>
      <c r="N70" s="34"/>
      <c r="O70" s="34"/>
      <c r="P70" s="71"/>
      <c r="Q70" s="128">
        <f t="shared" si="12"/>
        <v>6897016</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1239611</v>
      </c>
      <c r="E71" s="34">
        <v>3071638</v>
      </c>
      <c r="F71" s="34">
        <v>2439598</v>
      </c>
      <c r="G71" s="34">
        <v>136293</v>
      </c>
      <c r="H71" s="34">
        <v>1273</v>
      </c>
      <c r="I71" s="34">
        <v>3681</v>
      </c>
      <c r="J71" s="34"/>
      <c r="K71" s="34">
        <v>39630</v>
      </c>
      <c r="L71" s="34">
        <v>931</v>
      </c>
      <c r="M71" s="34">
        <v>364</v>
      </c>
      <c r="N71" s="34"/>
      <c r="O71" s="34"/>
      <c r="P71" s="71"/>
      <c r="Q71" s="128">
        <f t="shared" si="12"/>
        <v>6933019</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1166998</v>
      </c>
      <c r="E72" s="34">
        <v>3081391</v>
      </c>
      <c r="F72" s="34">
        <v>2467490</v>
      </c>
      <c r="G72" s="34">
        <v>139738</v>
      </c>
      <c r="H72" s="34">
        <v>1220</v>
      </c>
      <c r="I72" s="34">
        <v>4143</v>
      </c>
      <c r="J72" s="34"/>
      <c r="K72" s="34">
        <v>39071</v>
      </c>
      <c r="L72" s="34">
        <v>955</v>
      </c>
      <c r="M72" s="34">
        <v>265</v>
      </c>
      <c r="N72" s="34"/>
      <c r="O72" s="34"/>
      <c r="P72" s="71"/>
      <c r="Q72" s="128">
        <f t="shared" si="12"/>
        <v>6901271</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1121114</v>
      </c>
      <c r="E73" s="34">
        <v>3096317</v>
      </c>
      <c r="F73" s="34">
        <v>2471969</v>
      </c>
      <c r="G73" s="34">
        <v>132117</v>
      </c>
      <c r="H73" s="34">
        <v>1243</v>
      </c>
      <c r="I73" s="34">
        <v>4489</v>
      </c>
      <c r="J73" s="34"/>
      <c r="K73" s="34">
        <v>38578</v>
      </c>
      <c r="L73" s="34">
        <v>957</v>
      </c>
      <c r="M73" s="34">
        <v>220</v>
      </c>
      <c r="N73" s="34"/>
      <c r="O73" s="34"/>
      <c r="P73" s="71"/>
      <c r="Q73" s="128">
        <f t="shared" si="12"/>
        <v>6867004</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1289277</v>
      </c>
      <c r="E74" s="73">
        <v>3068794</v>
      </c>
      <c r="F74" s="73">
        <v>2484948</v>
      </c>
      <c r="G74" s="73">
        <v>142200</v>
      </c>
      <c r="H74" s="73">
        <v>1319</v>
      </c>
      <c r="I74" s="73">
        <v>5080</v>
      </c>
      <c r="J74" s="73"/>
      <c r="K74" s="73">
        <v>38535</v>
      </c>
      <c r="L74" s="73">
        <v>978</v>
      </c>
      <c r="M74" s="73">
        <v>219</v>
      </c>
      <c r="N74" s="73"/>
      <c r="O74" s="73"/>
      <c r="P74" s="74"/>
      <c r="Q74" s="129">
        <f t="shared" si="12"/>
        <v>7031350</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1278812</v>
      </c>
      <c r="E75" s="75">
        <v>3072263</v>
      </c>
      <c r="F75" s="75">
        <v>2471748</v>
      </c>
      <c r="G75" s="75">
        <v>152578</v>
      </c>
      <c r="H75" s="75">
        <v>1209</v>
      </c>
      <c r="I75" s="75">
        <v>5457</v>
      </c>
      <c r="J75" s="75"/>
      <c r="K75" s="75">
        <v>42124</v>
      </c>
      <c r="L75" s="75">
        <v>989</v>
      </c>
      <c r="M75" s="75">
        <v>234</v>
      </c>
      <c r="N75" s="75"/>
      <c r="O75" s="75"/>
      <c r="P75" s="123"/>
      <c r="Q75" s="127">
        <f t="shared" si="12"/>
        <v>7025414</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1274318</v>
      </c>
      <c r="E76" s="34">
        <v>3066040</v>
      </c>
      <c r="F76" s="34">
        <v>2475489</v>
      </c>
      <c r="G76" s="34">
        <v>164196</v>
      </c>
      <c r="H76" s="34">
        <v>1256</v>
      </c>
      <c r="I76" s="34">
        <v>5535</v>
      </c>
      <c r="J76" s="34"/>
      <c r="K76" s="34">
        <v>44848</v>
      </c>
      <c r="L76" s="34">
        <v>898</v>
      </c>
      <c r="M76" s="34">
        <v>257</v>
      </c>
      <c r="N76" s="34"/>
      <c r="O76" s="34"/>
      <c r="P76" s="71"/>
      <c r="Q76" s="128">
        <f t="shared" si="12"/>
        <v>7032837</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1248633</v>
      </c>
      <c r="E77" s="34">
        <v>3070267</v>
      </c>
      <c r="F77" s="34">
        <v>2492016</v>
      </c>
      <c r="G77" s="34">
        <v>175427</v>
      </c>
      <c r="H77" s="34">
        <v>1356</v>
      </c>
      <c r="I77" s="34">
        <v>5757</v>
      </c>
      <c r="J77" s="34"/>
      <c r="K77" s="34">
        <v>49538</v>
      </c>
      <c r="L77" s="34">
        <v>947</v>
      </c>
      <c r="M77" s="34">
        <v>119</v>
      </c>
      <c r="N77" s="34"/>
      <c r="O77" s="34"/>
      <c r="P77" s="71"/>
      <c r="Q77" s="128">
        <f t="shared" si="12"/>
        <v>7044060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1418697</v>
      </c>
      <c r="E78" s="34">
        <v>3067883</v>
      </c>
      <c r="F78" s="34">
        <v>2507280</v>
      </c>
      <c r="G78" s="34">
        <v>178793</v>
      </c>
      <c r="H78" s="34">
        <v>1136</v>
      </c>
      <c r="I78" s="34">
        <v>5886</v>
      </c>
      <c r="J78" s="34"/>
      <c r="K78" s="34">
        <v>53130</v>
      </c>
      <c r="L78" s="34">
        <v>1032</v>
      </c>
      <c r="M78" s="34">
        <v>83</v>
      </c>
      <c r="N78" s="34"/>
      <c r="O78" s="34"/>
      <c r="P78" s="71"/>
      <c r="Q78" s="128">
        <f t="shared" si="12"/>
        <v>7233920</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1329599</v>
      </c>
      <c r="E79" s="34">
        <v>3068291</v>
      </c>
      <c r="F79" s="34">
        <v>2531430</v>
      </c>
      <c r="G79" s="34">
        <v>180740</v>
      </c>
      <c r="H79" s="34">
        <v>1142</v>
      </c>
      <c r="I79" s="34">
        <v>6013</v>
      </c>
      <c r="J79" s="34"/>
      <c r="K79" s="34">
        <v>57827</v>
      </c>
      <c r="L79" s="34">
        <v>1160</v>
      </c>
      <c r="M79" s="34"/>
      <c r="N79" s="34"/>
      <c r="O79" s="34"/>
      <c r="P79" s="71"/>
      <c r="Q79" s="128">
        <f t="shared" si="12"/>
        <v>7176202</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1454072</v>
      </c>
      <c r="E80" s="34">
        <v>3078313</v>
      </c>
      <c r="F80" s="34">
        <v>2540899</v>
      </c>
      <c r="G80" s="34">
        <v>192119</v>
      </c>
      <c r="H80" s="34">
        <v>1037</v>
      </c>
      <c r="I80" s="34">
        <v>6190</v>
      </c>
      <c r="J80" s="34"/>
      <c r="K80" s="34">
        <v>61123</v>
      </c>
      <c r="L80" s="34">
        <v>1265</v>
      </c>
      <c r="M80" s="34"/>
      <c r="N80" s="34"/>
      <c r="O80" s="34"/>
      <c r="P80" s="71"/>
      <c r="Q80" s="128">
        <f t="shared" si="12"/>
        <v>7335018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1598137</v>
      </c>
      <c r="E81" s="34">
        <v>3097508</v>
      </c>
      <c r="F81" s="34">
        <v>2532146</v>
      </c>
      <c r="G81" s="34">
        <v>229108</v>
      </c>
      <c r="H81" s="34">
        <v>1049</v>
      </c>
      <c r="I81" s="34">
        <v>6360</v>
      </c>
      <c r="J81" s="34"/>
      <c r="K81" s="34">
        <v>65924</v>
      </c>
      <c r="L81" s="34">
        <v>1389</v>
      </c>
      <c r="M81" s="34"/>
      <c r="N81" s="34"/>
      <c r="O81" s="34"/>
      <c r="P81" s="71"/>
      <c r="Q81" s="128">
        <f t="shared" si="12"/>
        <v>7531621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1545605</v>
      </c>
      <c r="E82" s="34">
        <v>3104975</v>
      </c>
      <c r="F82" s="34">
        <v>2534585</v>
      </c>
      <c r="G82" s="34">
        <v>230264</v>
      </c>
      <c r="H82" s="34">
        <v>1062</v>
      </c>
      <c r="I82" s="34">
        <v>6567</v>
      </c>
      <c r="J82" s="34"/>
      <c r="K82" s="34">
        <v>70957</v>
      </c>
      <c r="L82" s="34">
        <v>1823</v>
      </c>
      <c r="M82" s="34"/>
      <c r="N82" s="34"/>
      <c r="O82" s="34"/>
      <c r="P82" s="71"/>
      <c r="Q82" s="128">
        <f t="shared" si="12"/>
        <v>7495838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1492292</v>
      </c>
      <c r="E83" s="34">
        <v>3164898</v>
      </c>
      <c r="F83" s="34">
        <v>2556351</v>
      </c>
      <c r="G83" s="34">
        <v>231799</v>
      </c>
      <c r="H83" s="34">
        <v>1013</v>
      </c>
      <c r="I83" s="34">
        <v>6773</v>
      </c>
      <c r="J83" s="34"/>
      <c r="K83" s="34">
        <v>74569</v>
      </c>
      <c r="L83" s="34">
        <v>2277</v>
      </c>
      <c r="M83" s="34"/>
      <c r="N83" s="34"/>
      <c r="O83" s="34"/>
      <c r="P83" s="71"/>
      <c r="Q83" s="128">
        <f t="shared" si="12"/>
        <v>7529972</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1467864</v>
      </c>
      <c r="E84" s="34">
        <v>3124344</v>
      </c>
      <c r="F84" s="34">
        <v>2568090</v>
      </c>
      <c r="G84" s="34">
        <v>231654</v>
      </c>
      <c r="H84" s="34">
        <v>1036</v>
      </c>
      <c r="I84" s="34">
        <v>7094</v>
      </c>
      <c r="J84" s="34"/>
      <c r="K84" s="34">
        <v>78509</v>
      </c>
      <c r="L84" s="34">
        <v>2816</v>
      </c>
      <c r="M84" s="34"/>
      <c r="N84" s="34"/>
      <c r="O84" s="34"/>
      <c r="P84" s="71"/>
      <c r="Q84" s="128">
        <f t="shared" si="12"/>
        <v>7481407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1417833</v>
      </c>
      <c r="E85" s="34">
        <v>3140195</v>
      </c>
      <c r="F85" s="34">
        <v>2548050</v>
      </c>
      <c r="G85" s="34">
        <v>222627</v>
      </c>
      <c r="H85" s="34">
        <v>986</v>
      </c>
      <c r="I85" s="34">
        <v>7194</v>
      </c>
      <c r="J85" s="34"/>
      <c r="K85" s="34">
        <v>82342</v>
      </c>
      <c r="L85" s="34">
        <v>3220</v>
      </c>
      <c r="M85" s="34"/>
      <c r="N85" s="34"/>
      <c r="O85" s="34"/>
      <c r="P85" s="71"/>
      <c r="Q85" s="128">
        <f t="shared" si="12"/>
        <v>7422447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1371240</v>
      </c>
      <c r="E86" s="73">
        <v>3148132</v>
      </c>
      <c r="F86" s="73">
        <v>2545001</v>
      </c>
      <c r="G86" s="73">
        <v>211964</v>
      </c>
      <c r="H86" s="73">
        <v>976</v>
      </c>
      <c r="I86" s="73">
        <v>7536</v>
      </c>
      <c r="J86" s="73"/>
      <c r="K86" s="73">
        <v>87402</v>
      </c>
      <c r="L86" s="73">
        <v>3326</v>
      </c>
      <c r="M86" s="73"/>
      <c r="N86" s="73"/>
      <c r="O86" s="73"/>
      <c r="P86" s="74"/>
      <c r="Q86" s="129">
        <f t="shared" si="12"/>
        <v>7375577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1387738</v>
      </c>
      <c r="E87" s="75">
        <v>3148804</v>
      </c>
      <c r="F87" s="75">
        <v>2543152</v>
      </c>
      <c r="G87" s="75">
        <v>112080</v>
      </c>
      <c r="H87" s="75">
        <v>945</v>
      </c>
      <c r="I87" s="75">
        <v>7695</v>
      </c>
      <c r="J87" s="75"/>
      <c r="K87" s="75">
        <v>91685</v>
      </c>
      <c r="L87" s="75">
        <v>3877</v>
      </c>
      <c r="M87" s="75"/>
      <c r="N87" s="75"/>
      <c r="O87" s="75"/>
      <c r="P87" s="123"/>
      <c r="Q87" s="127">
        <f t="shared" si="12"/>
        <v>7295976</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1280799</v>
      </c>
      <c r="E88" s="34">
        <v>3146452</v>
      </c>
      <c r="F88" s="34">
        <v>2527248</v>
      </c>
      <c r="G88" s="34">
        <v>104932</v>
      </c>
      <c r="H88" s="34">
        <v>889</v>
      </c>
      <c r="I88" s="34">
        <v>7866</v>
      </c>
      <c r="J88" s="34"/>
      <c r="K88" s="34">
        <v>95766</v>
      </c>
      <c r="L88" s="34">
        <v>2472</v>
      </c>
      <c r="M88" s="34"/>
      <c r="N88" s="34"/>
      <c r="O88" s="34"/>
      <c r="P88" s="71"/>
      <c r="Q88" s="128">
        <f t="shared" si="12"/>
        <v>7166424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1400372</v>
      </c>
      <c r="E89" s="34">
        <v>3146457</v>
      </c>
      <c r="F89" s="34">
        <v>2555426</v>
      </c>
      <c r="G89" s="34">
        <v>109447</v>
      </c>
      <c r="H89" s="34">
        <v>753</v>
      </c>
      <c r="I89" s="34">
        <v>8048</v>
      </c>
      <c r="J89" s="34"/>
      <c r="K89" s="34">
        <v>101421</v>
      </c>
      <c r="L89" s="34">
        <v>2258</v>
      </c>
      <c r="M89" s="34"/>
      <c r="N89" s="34"/>
      <c r="O89" s="34"/>
      <c r="P89" s="71"/>
      <c r="Q89" s="128">
        <f t="shared" si="12"/>
        <v>7324182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1330482</v>
      </c>
      <c r="E90" s="34">
        <v>3147462</v>
      </c>
      <c r="F90" s="34">
        <v>2565129</v>
      </c>
      <c r="G90" s="34">
        <v>113510</v>
      </c>
      <c r="H90" s="34">
        <v>915</v>
      </c>
      <c r="I90" s="34">
        <v>8125</v>
      </c>
      <c r="J90" s="34"/>
      <c r="K90" s="34">
        <v>105133</v>
      </c>
      <c r="L90" s="34">
        <v>3016</v>
      </c>
      <c r="M90" s="34"/>
      <c r="N90" s="34"/>
      <c r="O90" s="34"/>
      <c r="P90" s="71"/>
      <c r="Q90" s="128">
        <f t="shared" si="12"/>
        <v>7273772</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1334704</v>
      </c>
      <c r="E91" s="34">
        <v>3147507</v>
      </c>
      <c r="F91" s="34">
        <v>2591952</v>
      </c>
      <c r="G91" s="34">
        <v>114023</v>
      </c>
      <c r="H91" s="34">
        <v>891</v>
      </c>
      <c r="I91" s="34">
        <v>8230</v>
      </c>
      <c r="J91" s="34"/>
      <c r="K91" s="34">
        <v>109778</v>
      </c>
      <c r="L91" s="34">
        <v>2630</v>
      </c>
      <c r="M91" s="34"/>
      <c r="N91" s="34"/>
      <c r="O91" s="34"/>
      <c r="P91" s="71"/>
      <c r="Q91" s="128">
        <f t="shared" si="12"/>
        <v>7309715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1345207</v>
      </c>
      <c r="E92" s="34">
        <v>3138883</v>
      </c>
      <c r="F92" s="34">
        <v>2609418</v>
      </c>
      <c r="G92" s="34">
        <v>123856</v>
      </c>
      <c r="H92" s="34">
        <v>854</v>
      </c>
      <c r="I92" s="34">
        <v>8573</v>
      </c>
      <c r="J92" s="34"/>
      <c r="K92" s="34">
        <v>112544</v>
      </c>
      <c r="L92" s="34">
        <v>2478</v>
      </c>
      <c r="M92" s="34"/>
      <c r="N92" s="34"/>
      <c r="O92" s="34"/>
      <c r="P92" s="71"/>
      <c r="Q92" s="128">
        <f>SUM(D92:P92)</f>
        <v>7341813</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1343245</v>
      </c>
      <c r="E93" s="34">
        <v>3142718</v>
      </c>
      <c r="F93" s="34">
        <v>2620182</v>
      </c>
      <c r="G93" s="34">
        <v>159079</v>
      </c>
      <c r="H93" s="34">
        <v>742</v>
      </c>
      <c r="I93" s="34">
        <v>8758</v>
      </c>
      <c r="J93" s="34"/>
      <c r="K93" s="34">
        <v>116299</v>
      </c>
      <c r="L93" s="34">
        <v>2781</v>
      </c>
      <c r="M93" s="34"/>
      <c r="N93" s="34"/>
      <c r="O93" s="34"/>
      <c r="P93" s="71"/>
      <c r="Q93" s="128">
        <f>SUM(D93:P93)</f>
        <v>7393804</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1262855</v>
      </c>
      <c r="E94" s="34">
        <v>3144029</v>
      </c>
      <c r="F94" s="34">
        <v>2613378</v>
      </c>
      <c r="G94" s="34">
        <v>214554</v>
      </c>
      <c r="H94" s="34">
        <v>705</v>
      </c>
      <c r="I94" s="34">
        <v>8842</v>
      </c>
      <c r="J94" s="34"/>
      <c r="K94" s="34">
        <v>119447</v>
      </c>
      <c r="L94" s="34">
        <v>2438</v>
      </c>
      <c r="M94" s="34"/>
      <c r="N94" s="34"/>
      <c r="O94" s="34"/>
      <c r="P94" s="71"/>
      <c r="Q94" s="128">
        <f>SUM(D94:P94)</f>
        <v>7366248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1280831</v>
      </c>
      <c r="E95" s="34">
        <v>3145220</v>
      </c>
      <c r="F95" s="34">
        <v>2624939</v>
      </c>
      <c r="G95" s="34">
        <v>252285</v>
      </c>
      <c r="H95" s="34">
        <v>626</v>
      </c>
      <c r="I95" s="34">
        <v>8882</v>
      </c>
      <c r="J95" s="34"/>
      <c r="K95" s="34">
        <v>118441</v>
      </c>
      <c r="L95" s="34">
        <v>1618</v>
      </c>
      <c r="M95" s="34"/>
      <c r="N95" s="34"/>
      <c r="O95" s="34"/>
      <c r="P95" s="71"/>
      <c r="Q95" s="128">
        <f>SUM(D95:P95)</f>
        <v>7432842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1272368</v>
      </c>
      <c r="E96" s="34">
        <v>3146260</v>
      </c>
      <c r="F96" s="34">
        <v>2628781</v>
      </c>
      <c r="G96" s="34">
        <v>294462</v>
      </c>
      <c r="H96" s="34">
        <v>586</v>
      </c>
      <c r="I96" s="34">
        <v>8781</v>
      </c>
      <c r="J96" s="34"/>
      <c r="K96" s="34">
        <v>117287</v>
      </c>
      <c r="L96" s="34">
        <v>1581</v>
      </c>
      <c r="M96" s="34"/>
      <c r="N96" s="34"/>
      <c r="O96" s="34"/>
      <c r="P96" s="71"/>
      <c r="Q96" s="128">
        <f t="shared" ref="Q96:Q101" si="13">SUM(D96:P96)</f>
        <v>7470106</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1255640</v>
      </c>
      <c r="E97" s="34">
        <v>3148044</v>
      </c>
      <c r="F97" s="34">
        <v>2629138</v>
      </c>
      <c r="G97" s="34">
        <v>335790</v>
      </c>
      <c r="H97" s="34">
        <v>647</v>
      </c>
      <c r="I97" s="34">
        <v>8627</v>
      </c>
      <c r="J97" s="34"/>
      <c r="K97" s="34">
        <v>117740</v>
      </c>
      <c r="L97" s="34">
        <v>1095</v>
      </c>
      <c r="M97" s="34"/>
      <c r="N97" s="34"/>
      <c r="O97" s="34"/>
      <c r="P97" s="71"/>
      <c r="Q97" s="128">
        <f t="shared" si="13"/>
        <v>7496721</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1273806</v>
      </c>
      <c r="E98" s="73">
        <v>3150998</v>
      </c>
      <c r="F98" s="73">
        <v>2688294</v>
      </c>
      <c r="G98" s="73">
        <v>395637</v>
      </c>
      <c r="H98" s="73">
        <v>647</v>
      </c>
      <c r="I98" s="73">
        <v>8715</v>
      </c>
      <c r="J98" s="73"/>
      <c r="K98" s="73">
        <v>119270</v>
      </c>
      <c r="L98" s="73">
        <v>1018</v>
      </c>
      <c r="M98" s="73"/>
      <c r="N98" s="73"/>
      <c r="O98" s="73"/>
      <c r="P98" s="74"/>
      <c r="Q98" s="129">
        <f t="shared" si="13"/>
        <v>7638385</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1285754</v>
      </c>
      <c r="E99" s="75">
        <v>3148925</v>
      </c>
      <c r="F99" s="75">
        <v>2704609</v>
      </c>
      <c r="G99" s="75">
        <v>422359</v>
      </c>
      <c r="H99" s="75">
        <v>637</v>
      </c>
      <c r="I99" s="75">
        <v>8544</v>
      </c>
      <c r="J99" s="75"/>
      <c r="K99" s="75">
        <v>116669</v>
      </c>
      <c r="L99" s="75">
        <v>1083</v>
      </c>
      <c r="M99" s="75"/>
      <c r="N99" s="75"/>
      <c r="O99" s="75"/>
      <c r="P99" s="123"/>
      <c r="Q99" s="127">
        <f t="shared" si="13"/>
        <v>7688580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1309121</v>
      </c>
      <c r="E100" s="34">
        <v>3149840</v>
      </c>
      <c r="F100" s="34">
        <v>2705532</v>
      </c>
      <c r="G100" s="34">
        <v>446444</v>
      </c>
      <c r="H100" s="34">
        <v>597</v>
      </c>
      <c r="I100" s="34">
        <v>8386</v>
      </c>
      <c r="J100" s="34"/>
      <c r="K100" s="34">
        <v>116130</v>
      </c>
      <c r="L100" s="34">
        <v>1577</v>
      </c>
      <c r="M100" s="34"/>
      <c r="N100" s="34"/>
      <c r="O100" s="34"/>
      <c r="P100" s="71"/>
      <c r="Q100" s="128">
        <f t="shared" si="13"/>
        <v>7737627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1400653</v>
      </c>
      <c r="E101" s="34">
        <v>3148228</v>
      </c>
      <c r="F101" s="34">
        <v>2739996</v>
      </c>
      <c r="G101" s="34">
        <v>482617</v>
      </c>
      <c r="H101" s="34">
        <v>404</v>
      </c>
      <c r="I101" s="34">
        <v>8472</v>
      </c>
      <c r="J101" s="34"/>
      <c r="K101" s="34">
        <v>117777</v>
      </c>
      <c r="L101" s="34">
        <v>1498</v>
      </c>
      <c r="M101" s="34"/>
      <c r="N101" s="34"/>
      <c r="O101" s="34"/>
      <c r="P101" s="71"/>
      <c r="Q101" s="128">
        <f t="shared" si="13"/>
        <v>7899645</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1319078</v>
      </c>
      <c r="E102" s="34">
        <v>3138486</v>
      </c>
      <c r="F102" s="34">
        <v>2759291</v>
      </c>
      <c r="G102" s="34">
        <v>521205</v>
      </c>
      <c r="H102" s="34">
        <v>204</v>
      </c>
      <c r="I102" s="34">
        <v>8437</v>
      </c>
      <c r="J102" s="34"/>
      <c r="K102" s="34">
        <v>119987</v>
      </c>
      <c r="L102" s="34">
        <v>1471</v>
      </c>
      <c r="M102" s="34"/>
      <c r="N102" s="34"/>
      <c r="O102" s="34"/>
      <c r="P102" s="71"/>
      <c r="Q102" s="128">
        <f t="shared" ref="Q102:Q113" si="14">SUM(D102:P102)</f>
        <v>7868159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1340732</v>
      </c>
      <c r="E103" s="34">
        <v>3131188</v>
      </c>
      <c r="F103" s="34">
        <v>2786030</v>
      </c>
      <c r="G103" s="34">
        <v>567108</v>
      </c>
      <c r="H103" s="34">
        <v>194</v>
      </c>
      <c r="I103" s="34">
        <v>8518</v>
      </c>
      <c r="J103" s="34"/>
      <c r="K103" s="34">
        <v>123284</v>
      </c>
      <c r="L103" s="34">
        <v>1365</v>
      </c>
      <c r="M103" s="34"/>
      <c r="N103" s="34"/>
      <c r="O103" s="34"/>
      <c r="P103" s="71"/>
      <c r="Q103" s="128">
        <f t="shared" si="14"/>
        <v>7958419</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1355278</v>
      </c>
      <c r="E104" s="34">
        <v>3130031</v>
      </c>
      <c r="F104" s="34">
        <v>2792431</v>
      </c>
      <c r="G104" s="34">
        <v>628633</v>
      </c>
      <c r="H104" s="34">
        <v>209</v>
      </c>
      <c r="I104" s="34">
        <v>8477</v>
      </c>
      <c r="J104" s="34"/>
      <c r="K104" s="34">
        <v>125907</v>
      </c>
      <c r="L104" s="34">
        <v>1338</v>
      </c>
      <c r="M104" s="34"/>
      <c r="N104" s="34"/>
      <c r="O104" s="34"/>
      <c r="P104" s="71"/>
      <c r="Q104" s="128">
        <f t="shared" si="14"/>
        <v>8042304</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1355278</v>
      </c>
      <c r="E105" s="34">
        <v>3092437</v>
      </c>
      <c r="F105" s="34">
        <v>2796062</v>
      </c>
      <c r="G105" s="34">
        <v>652978</v>
      </c>
      <c r="H105" s="34">
        <v>219</v>
      </c>
      <c r="I105" s="34">
        <v>8566</v>
      </c>
      <c r="J105" s="34"/>
      <c r="K105" s="34">
        <v>130841</v>
      </c>
      <c r="L105" s="34">
        <v>2078</v>
      </c>
      <c r="M105" s="34"/>
      <c r="N105" s="34"/>
      <c r="O105" s="34"/>
      <c r="P105" s="71"/>
      <c r="Q105" s="128">
        <f t="shared" si="14"/>
        <v>8038459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1391860</v>
      </c>
      <c r="E106" s="34">
        <v>3154902</v>
      </c>
      <c r="F106" s="34">
        <v>2789643</v>
      </c>
      <c r="G106" s="34">
        <v>708817</v>
      </c>
      <c r="H106" s="34">
        <v>209</v>
      </c>
      <c r="I106" s="34">
        <v>8676</v>
      </c>
      <c r="J106" s="34"/>
      <c r="K106" s="34">
        <v>135894</v>
      </c>
      <c r="L106" s="34">
        <v>830</v>
      </c>
      <c r="M106" s="34"/>
      <c r="N106" s="34"/>
      <c r="O106" s="34"/>
      <c r="P106" s="71"/>
      <c r="Q106" s="128">
        <f t="shared" si="14"/>
        <v>8190831</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1413166</v>
      </c>
      <c r="E107" s="34">
        <v>3161876</v>
      </c>
      <c r="F107" s="34">
        <v>2802336</v>
      </c>
      <c r="G107" s="34">
        <v>747791</v>
      </c>
      <c r="H107" s="34">
        <v>202</v>
      </c>
      <c r="I107" s="34">
        <v>8704</v>
      </c>
      <c r="J107" s="34"/>
      <c r="K107" s="34">
        <v>140095</v>
      </c>
      <c r="L107" s="34">
        <v>804</v>
      </c>
      <c r="M107" s="34"/>
      <c r="N107" s="34"/>
      <c r="O107" s="34"/>
      <c r="P107" s="71"/>
      <c r="Q107" s="128">
        <f t="shared" si="14"/>
        <v>8274974</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1433693</v>
      </c>
      <c r="E108" s="34">
        <v>3170550</v>
      </c>
      <c r="F108" s="34">
        <v>2810657</v>
      </c>
      <c r="G108" s="34">
        <v>784956</v>
      </c>
      <c r="H108" s="34">
        <v>199</v>
      </c>
      <c r="I108" s="34">
        <v>8757</v>
      </c>
      <c r="J108" s="34"/>
      <c r="K108" s="34">
        <v>143428</v>
      </c>
      <c r="L108" s="34">
        <v>1178</v>
      </c>
      <c r="M108" s="34"/>
      <c r="N108" s="34"/>
      <c r="O108" s="34"/>
      <c r="P108" s="71"/>
      <c r="Q108" s="128">
        <f t="shared" si="14"/>
        <v>8353418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1448973</v>
      </c>
      <c r="E109" s="34">
        <v>3176204</v>
      </c>
      <c r="F109" s="34">
        <v>2808039</v>
      </c>
      <c r="G109" s="34">
        <v>830371</v>
      </c>
      <c r="H109" s="34">
        <v>184</v>
      </c>
      <c r="I109" s="34">
        <v>8749</v>
      </c>
      <c r="J109" s="34"/>
      <c r="K109" s="34">
        <v>149046</v>
      </c>
      <c r="L109" s="34">
        <v>822</v>
      </c>
      <c r="M109" s="34"/>
      <c r="N109" s="34"/>
      <c r="O109" s="34"/>
      <c r="P109" s="71"/>
      <c r="Q109" s="128">
        <f t="shared" si="14"/>
        <v>8422388</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1489192</v>
      </c>
      <c r="E110" s="73">
        <v>3191432</v>
      </c>
      <c r="F110" s="73">
        <v>2826244</v>
      </c>
      <c r="G110" s="73">
        <v>885746</v>
      </c>
      <c r="H110" s="73">
        <v>178</v>
      </c>
      <c r="I110" s="73">
        <v>8846</v>
      </c>
      <c r="J110" s="73"/>
      <c r="K110" s="73">
        <v>153799</v>
      </c>
      <c r="L110" s="73">
        <v>694</v>
      </c>
      <c r="M110" s="73"/>
      <c r="N110" s="73"/>
      <c r="O110" s="73"/>
      <c r="P110" s="74"/>
      <c r="Q110" s="129">
        <f t="shared" si="14"/>
        <v>8556131</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1500384</v>
      </c>
      <c r="E111" s="75">
        <v>3198525</v>
      </c>
      <c r="F111" s="75">
        <v>2810298</v>
      </c>
      <c r="G111" s="75">
        <v>919079</v>
      </c>
      <c r="H111" s="75">
        <v>170</v>
      </c>
      <c r="I111" s="75">
        <v>8612</v>
      </c>
      <c r="J111" s="75"/>
      <c r="K111" s="75">
        <v>157995</v>
      </c>
      <c r="L111" s="75">
        <v>737</v>
      </c>
      <c r="M111" s="75"/>
      <c r="N111" s="75"/>
      <c r="O111" s="75"/>
      <c r="P111" s="123"/>
      <c r="Q111" s="127">
        <f t="shared" si="14"/>
        <v>8595800</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1508936</v>
      </c>
      <c r="E112" s="34">
        <v>3204399</v>
      </c>
      <c r="F112" s="34">
        <v>2796408</v>
      </c>
      <c r="G112" s="34">
        <v>951303</v>
      </c>
      <c r="H112" s="34">
        <v>160</v>
      </c>
      <c r="I112" s="34">
        <v>8452</v>
      </c>
      <c r="J112" s="34"/>
      <c r="K112" s="34">
        <v>161181</v>
      </c>
      <c r="L112" s="34">
        <v>512</v>
      </c>
      <c r="M112" s="34"/>
      <c r="N112" s="34"/>
      <c r="O112" s="34"/>
      <c r="P112" s="71"/>
      <c r="Q112" s="128">
        <f t="shared" si="14"/>
        <v>8631351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1530486</v>
      </c>
      <c r="E113" s="34">
        <v>3220407</v>
      </c>
      <c r="F113" s="34">
        <v>2813520</v>
      </c>
      <c r="G113" s="34">
        <v>1006986</v>
      </c>
      <c r="H113" s="34">
        <v>140</v>
      </c>
      <c r="I113" s="34">
        <v>8596</v>
      </c>
      <c r="J113" s="34"/>
      <c r="K113" s="34">
        <v>166642</v>
      </c>
      <c r="L113" s="34">
        <v>524</v>
      </c>
      <c r="M113" s="34"/>
      <c r="N113" s="34"/>
      <c r="O113" s="34"/>
      <c r="P113" s="71"/>
      <c r="Q113" s="128">
        <f t="shared" si="14"/>
        <v>8747301</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1541109</v>
      </c>
      <c r="E114" s="34">
        <v>3212708</v>
      </c>
      <c r="F114" s="34">
        <v>2801799</v>
      </c>
      <c r="G114" s="34">
        <v>1039557</v>
      </c>
      <c r="H114" s="34">
        <v>132</v>
      </c>
      <c r="I114" s="34">
        <v>8596</v>
      </c>
      <c r="J114" s="34"/>
      <c r="K114" s="34">
        <v>171900</v>
      </c>
      <c r="L114" s="34">
        <v>706</v>
      </c>
      <c r="M114" s="34"/>
      <c r="N114" s="34"/>
      <c r="O114" s="34"/>
      <c r="P114" s="71"/>
      <c r="Q114" s="128">
        <f t="shared" ref="Q114:Q125" si="15">SUM(D114:P114)</f>
        <v>8776507</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1564420</v>
      </c>
      <c r="E115" s="34">
        <v>3204469</v>
      </c>
      <c r="F115" s="34">
        <v>2791781</v>
      </c>
      <c r="G115" s="34">
        <v>1107519</v>
      </c>
      <c r="H115" s="34">
        <v>130</v>
      </c>
      <c r="I115" s="34">
        <v>8748</v>
      </c>
      <c r="J115" s="34"/>
      <c r="K115" s="34">
        <v>177364</v>
      </c>
      <c r="L115" s="34">
        <v>655</v>
      </c>
      <c r="M115" s="34"/>
      <c r="N115" s="34"/>
      <c r="O115" s="34"/>
      <c r="P115" s="71"/>
      <c r="Q115" s="128">
        <f t="shared" si="15"/>
        <v>8855086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1580484</v>
      </c>
      <c r="E116" s="34">
        <v>3277028</v>
      </c>
      <c r="F116" s="34">
        <v>2759002</v>
      </c>
      <c r="G116" s="34">
        <v>1168742</v>
      </c>
      <c r="H116" s="34">
        <v>125</v>
      </c>
      <c r="I116" s="34">
        <v>8675</v>
      </c>
      <c r="J116" s="34"/>
      <c r="K116" s="34">
        <v>181687</v>
      </c>
      <c r="L116" s="34">
        <v>548</v>
      </c>
      <c r="M116" s="34"/>
      <c r="N116" s="34"/>
      <c r="O116" s="34"/>
      <c r="P116" s="71"/>
      <c r="Q116" s="128">
        <f t="shared" si="15"/>
        <v>8976291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1608472</v>
      </c>
      <c r="E117" s="34">
        <v>3286335</v>
      </c>
      <c r="F117" s="34">
        <v>2760908</v>
      </c>
      <c r="G117" s="34">
        <v>1239107</v>
      </c>
      <c r="H117" s="34">
        <v>118</v>
      </c>
      <c r="I117" s="34">
        <v>8795</v>
      </c>
      <c r="J117" s="34"/>
      <c r="K117" s="34">
        <v>187847</v>
      </c>
      <c r="L117" s="34">
        <v>570</v>
      </c>
      <c r="M117" s="34"/>
      <c r="N117" s="34"/>
      <c r="O117" s="34"/>
      <c r="P117" s="71"/>
      <c r="Q117" s="128">
        <f t="shared" si="15"/>
        <v>9092152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1619892</v>
      </c>
      <c r="E118" s="34">
        <v>3307467</v>
      </c>
      <c r="F118" s="34">
        <v>2761843</v>
      </c>
      <c r="G118" s="34">
        <v>1308348</v>
      </c>
      <c r="H118" s="34">
        <v>110</v>
      </c>
      <c r="I118" s="34">
        <v>8840</v>
      </c>
      <c r="J118" s="34"/>
      <c r="K118" s="34">
        <v>191361</v>
      </c>
      <c r="L118" s="34">
        <v>576</v>
      </c>
      <c r="M118" s="34"/>
      <c r="N118" s="34"/>
      <c r="O118" s="34"/>
      <c r="P118" s="71"/>
      <c r="Q118" s="128">
        <f t="shared" si="15"/>
        <v>9198437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1683609</v>
      </c>
      <c r="E119" s="34">
        <v>3330136</v>
      </c>
      <c r="F119" s="34">
        <v>2782278</v>
      </c>
      <c r="G119" s="34">
        <v>1360625</v>
      </c>
      <c r="H119" s="34">
        <v>102</v>
      </c>
      <c r="I119" s="34">
        <v>8757</v>
      </c>
      <c r="J119" s="34"/>
      <c r="K119" s="34">
        <v>195070</v>
      </c>
      <c r="L119" s="34">
        <v>569</v>
      </c>
      <c r="M119" s="34"/>
      <c r="N119" s="34"/>
      <c r="O119" s="34"/>
      <c r="P119" s="71"/>
      <c r="Q119" s="128">
        <f t="shared" si="15"/>
        <v>9361146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1742764</v>
      </c>
      <c r="E120" s="34">
        <v>3369778</v>
      </c>
      <c r="F120" s="34">
        <v>2791601</v>
      </c>
      <c r="G120" s="34">
        <v>1409695</v>
      </c>
      <c r="H120" s="34">
        <v>98</v>
      </c>
      <c r="I120" s="34">
        <v>8821</v>
      </c>
      <c r="J120" s="34"/>
      <c r="K120" s="34">
        <v>197547</v>
      </c>
      <c r="L120" s="34">
        <v>547</v>
      </c>
      <c r="M120" s="34"/>
      <c r="N120" s="34"/>
      <c r="O120" s="34"/>
      <c r="P120" s="71"/>
      <c r="Q120" s="128">
        <f t="shared" si="15"/>
        <v>9520851</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1793475</v>
      </c>
      <c r="E121" s="34">
        <v>3401191</v>
      </c>
      <c r="F121" s="34">
        <v>2810422</v>
      </c>
      <c r="G121" s="34">
        <v>1450768</v>
      </c>
      <c r="H121" s="34">
        <v>62</v>
      </c>
      <c r="I121" s="34">
        <v>8834</v>
      </c>
      <c r="J121" s="34"/>
      <c r="K121" s="34">
        <v>199616</v>
      </c>
      <c r="L121" s="34">
        <v>581</v>
      </c>
      <c r="M121" s="34"/>
      <c r="N121" s="34"/>
      <c r="O121" s="34"/>
      <c r="P121" s="71"/>
      <c r="Q121" s="128">
        <f t="shared" si="15"/>
        <v>9664949</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1861891</v>
      </c>
      <c r="E122" s="73">
        <v>3446471</v>
      </c>
      <c r="F122" s="73">
        <v>2832904</v>
      </c>
      <c r="G122" s="73">
        <v>1524061</v>
      </c>
      <c r="H122" s="73">
        <v>52</v>
      </c>
      <c r="I122" s="73">
        <v>8930</v>
      </c>
      <c r="J122" s="73"/>
      <c r="K122" s="73">
        <v>203236</v>
      </c>
      <c r="L122" s="73">
        <v>490</v>
      </c>
      <c r="M122" s="73"/>
      <c r="N122" s="73"/>
      <c r="O122" s="73"/>
      <c r="P122" s="74"/>
      <c r="Q122" s="129">
        <f t="shared" si="15"/>
        <v>9878035</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1899067</v>
      </c>
      <c r="E123" s="75">
        <v>3473262</v>
      </c>
      <c r="F123" s="75">
        <v>3077210</v>
      </c>
      <c r="G123" s="75">
        <v>1569702</v>
      </c>
      <c r="H123" s="75"/>
      <c r="I123" s="75">
        <v>8924</v>
      </c>
      <c r="J123" s="75"/>
      <c r="K123" s="75">
        <v>206472</v>
      </c>
      <c r="L123" s="75">
        <v>459</v>
      </c>
      <c r="M123" s="75"/>
      <c r="N123" s="75"/>
      <c r="O123" s="75"/>
      <c r="P123" s="123"/>
      <c r="Q123" s="127">
        <f t="shared" si="15"/>
        <v>10235096</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1910490</v>
      </c>
      <c r="E124" s="34">
        <v>3536620</v>
      </c>
      <c r="F124" s="34">
        <v>3070492</v>
      </c>
      <c r="G124" s="34">
        <v>1589600</v>
      </c>
      <c r="H124" s="34"/>
      <c r="I124" s="34">
        <v>8894</v>
      </c>
      <c r="J124" s="34"/>
      <c r="K124" s="34">
        <v>208437</v>
      </c>
      <c r="L124" s="34">
        <v>459</v>
      </c>
      <c r="M124" s="34"/>
      <c r="N124" s="34"/>
      <c r="O124" s="34"/>
      <c r="P124" s="71"/>
      <c r="Q124" s="128">
        <f t="shared" si="15"/>
        <v>10324992</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1938922</v>
      </c>
      <c r="E125" s="34">
        <v>3594434</v>
      </c>
      <c r="F125" s="34">
        <v>3059637</v>
      </c>
      <c r="G125" s="34">
        <v>1635237</v>
      </c>
      <c r="H125" s="34"/>
      <c r="I125" s="34">
        <v>9027</v>
      </c>
      <c r="J125" s="34"/>
      <c r="K125" s="34">
        <v>211097</v>
      </c>
      <c r="L125" s="34">
        <v>419</v>
      </c>
      <c r="M125" s="34"/>
      <c r="N125" s="34"/>
      <c r="O125" s="34"/>
      <c r="P125" s="71"/>
      <c r="Q125" s="128">
        <f t="shared" si="15"/>
        <v>10448773</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1952831</v>
      </c>
      <c r="E126" s="34">
        <v>3636741</v>
      </c>
      <c r="F126" s="34">
        <v>3048820</v>
      </c>
      <c r="G126" s="34">
        <v>1692365</v>
      </c>
      <c r="H126" s="34"/>
      <c r="I126" s="34">
        <v>8886</v>
      </c>
      <c r="J126" s="34"/>
      <c r="K126" s="34">
        <v>215142</v>
      </c>
      <c r="L126" s="34">
        <v>373</v>
      </c>
      <c r="M126" s="34"/>
      <c r="N126" s="34"/>
      <c r="O126" s="34"/>
      <c r="P126" s="71"/>
      <c r="Q126" s="128">
        <f t="shared" ref="Q126:Q137" si="16">SUM(D126:P126)</f>
        <v>10555158</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1935311</v>
      </c>
      <c r="E127" s="34">
        <v>3677114</v>
      </c>
      <c r="F127" s="34">
        <v>3031584</v>
      </c>
      <c r="G127" s="34">
        <v>1760208</v>
      </c>
      <c r="H127" s="34"/>
      <c r="I127" s="34">
        <v>8815</v>
      </c>
      <c r="J127" s="34"/>
      <c r="K127" s="34">
        <v>219512</v>
      </c>
      <c r="L127" s="34">
        <v>376</v>
      </c>
      <c r="M127" s="34"/>
      <c r="N127" s="34"/>
      <c r="O127" s="34"/>
      <c r="P127" s="71"/>
      <c r="Q127" s="128">
        <f t="shared" si="16"/>
        <v>10632920</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1913969</v>
      </c>
      <c r="E128" s="34">
        <v>3703881</v>
      </c>
      <c r="F128" s="34">
        <v>3024835</v>
      </c>
      <c r="G128" s="34">
        <v>1826855</v>
      </c>
      <c r="H128" s="34"/>
      <c r="I128" s="34">
        <v>8558</v>
      </c>
      <c r="J128" s="34"/>
      <c r="K128" s="34">
        <v>223161</v>
      </c>
      <c r="L128" s="34">
        <v>382</v>
      </c>
      <c r="M128" s="34"/>
      <c r="N128" s="34"/>
      <c r="O128" s="34"/>
      <c r="P128" s="71"/>
      <c r="Q128" s="128">
        <f t="shared" si="16"/>
        <v>10701641</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1945630</v>
      </c>
      <c r="E129" s="34">
        <v>3743784</v>
      </c>
      <c r="F129" s="34">
        <v>3034221</v>
      </c>
      <c r="G129" s="34">
        <v>1890592</v>
      </c>
      <c r="H129" s="34"/>
      <c r="I129" s="34">
        <v>8402</v>
      </c>
      <c r="J129" s="34"/>
      <c r="K129" s="34">
        <v>225960</v>
      </c>
      <c r="L129" s="34">
        <v>323</v>
      </c>
      <c r="M129" s="34"/>
      <c r="N129" s="34"/>
      <c r="O129" s="34"/>
      <c r="P129" s="71"/>
      <c r="Q129" s="128">
        <f t="shared" si="16"/>
        <v>10848912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1998450</v>
      </c>
      <c r="E130" s="34">
        <v>3790764</v>
      </c>
      <c r="F130" s="34">
        <v>3057794</v>
      </c>
      <c r="G130" s="34">
        <v>1946671</v>
      </c>
      <c r="H130" s="34"/>
      <c r="I130" s="34">
        <v>8495</v>
      </c>
      <c r="J130" s="34"/>
      <c r="K130" s="34">
        <v>230443</v>
      </c>
      <c r="L130" s="34">
        <v>315</v>
      </c>
      <c r="M130" s="34"/>
      <c r="N130" s="34"/>
      <c r="O130" s="34"/>
      <c r="P130" s="71"/>
      <c r="Q130" s="128">
        <f t="shared" si="16"/>
        <v>11032932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2072014</v>
      </c>
      <c r="E131" s="34">
        <v>3823091</v>
      </c>
      <c r="F131" s="34">
        <v>3108161</v>
      </c>
      <c r="G131" s="34">
        <v>1988570</v>
      </c>
      <c r="H131" s="34"/>
      <c r="I131" s="34">
        <v>8346</v>
      </c>
      <c r="J131" s="34"/>
      <c r="K131" s="34">
        <v>231972</v>
      </c>
      <c r="L131" s="34">
        <v>281</v>
      </c>
      <c r="M131" s="34"/>
      <c r="N131" s="34"/>
      <c r="O131" s="34"/>
      <c r="P131" s="71"/>
      <c r="Q131" s="128">
        <f t="shared" si="16"/>
        <v>11232435</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2087802</v>
      </c>
      <c r="E132" s="34">
        <v>3861178</v>
      </c>
      <c r="F132" s="34">
        <v>3140715</v>
      </c>
      <c r="G132" s="34">
        <v>2052006</v>
      </c>
      <c r="H132" s="34"/>
      <c r="I132" s="34">
        <v>8518</v>
      </c>
      <c r="J132" s="34"/>
      <c r="K132" s="34">
        <v>235119</v>
      </c>
      <c r="L132" s="34">
        <v>278</v>
      </c>
      <c r="M132" s="34"/>
      <c r="N132" s="34"/>
      <c r="O132" s="34"/>
      <c r="P132" s="71"/>
      <c r="Q132" s="128">
        <f t="shared" si="16"/>
        <v>11385616</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2098002</v>
      </c>
      <c r="E133" s="34">
        <v>3890019</v>
      </c>
      <c r="F133" s="34">
        <v>3505224</v>
      </c>
      <c r="G133" s="34">
        <v>2104846</v>
      </c>
      <c r="H133" s="34"/>
      <c r="I133" s="34">
        <v>8474</v>
      </c>
      <c r="J133" s="34"/>
      <c r="K133" s="34">
        <v>235822</v>
      </c>
      <c r="L133" s="34">
        <v>262</v>
      </c>
      <c r="M133" s="34"/>
      <c r="N133" s="34"/>
      <c r="O133" s="34"/>
      <c r="P133" s="71"/>
      <c r="Q133" s="128">
        <f t="shared" si="16"/>
        <v>11842649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2116234</v>
      </c>
      <c r="E134" s="73">
        <v>3937355</v>
      </c>
      <c r="F134" s="73">
        <v>3565038</v>
      </c>
      <c r="G134" s="73">
        <v>2184162</v>
      </c>
      <c r="H134" s="73"/>
      <c r="I134" s="73">
        <v>8664</v>
      </c>
      <c r="J134" s="73"/>
      <c r="K134" s="73">
        <v>239847</v>
      </c>
      <c r="L134" s="73">
        <v>232</v>
      </c>
      <c r="M134" s="73"/>
      <c r="N134" s="73"/>
      <c r="O134" s="73"/>
      <c r="P134" s="74"/>
      <c r="Q134" s="129">
        <f t="shared" si="16"/>
        <v>12051532</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2125727</v>
      </c>
      <c r="E135" s="75">
        <v>3977883</v>
      </c>
      <c r="F135" s="75">
        <v>3576614</v>
      </c>
      <c r="G135" s="75">
        <v>2285869</v>
      </c>
      <c r="H135" s="75"/>
      <c r="I135" s="75">
        <v>8738</v>
      </c>
      <c r="J135" s="75"/>
      <c r="K135" s="75">
        <v>241170</v>
      </c>
      <c r="L135" s="75">
        <v>250</v>
      </c>
      <c r="M135" s="75"/>
      <c r="N135" s="75"/>
      <c r="O135" s="75"/>
      <c r="P135" s="123"/>
      <c r="Q135" s="127">
        <f t="shared" si="16"/>
        <v>12216251</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2128692</v>
      </c>
      <c r="E136" s="34">
        <v>3995134</v>
      </c>
      <c r="F136" s="34">
        <v>3589896</v>
      </c>
      <c r="G136" s="34">
        <v>2325827</v>
      </c>
      <c r="H136" s="34"/>
      <c r="I136" s="34">
        <v>8312</v>
      </c>
      <c r="J136" s="34"/>
      <c r="K136" s="34">
        <v>246844</v>
      </c>
      <c r="L136" s="34">
        <v>205</v>
      </c>
      <c r="M136" s="34"/>
      <c r="N136" s="34"/>
      <c r="O136" s="34"/>
      <c r="P136" s="71"/>
      <c r="Q136" s="128">
        <f t="shared" si="16"/>
        <v>12294910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2158911</v>
      </c>
      <c r="E137" s="34">
        <v>4067638</v>
      </c>
      <c r="F137" s="34">
        <v>3621374</v>
      </c>
      <c r="G137" s="34">
        <v>2408290</v>
      </c>
      <c r="H137" s="34"/>
      <c r="I137" s="34">
        <v>8297</v>
      </c>
      <c r="J137" s="34"/>
      <c r="K137" s="34">
        <v>250241</v>
      </c>
      <c r="L137" s="34">
        <v>201</v>
      </c>
      <c r="M137" s="34"/>
      <c r="N137" s="34"/>
      <c r="O137" s="34"/>
      <c r="P137" s="71"/>
      <c r="Q137" s="128">
        <f t="shared" si="16"/>
        <v>12514952</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2183429</v>
      </c>
      <c r="E138" s="34">
        <v>4097525</v>
      </c>
      <c r="F138" s="34">
        <v>3636889</v>
      </c>
      <c r="G138" s="34">
        <v>2434483</v>
      </c>
      <c r="H138" s="34"/>
      <c r="I138" s="34">
        <v>8079</v>
      </c>
      <c r="J138" s="34"/>
      <c r="K138" s="34">
        <v>252595</v>
      </c>
      <c r="L138" s="34">
        <v>202</v>
      </c>
      <c r="M138" s="34"/>
      <c r="N138" s="34"/>
      <c r="O138" s="34"/>
      <c r="P138" s="71"/>
      <c r="Q138" s="128">
        <f t="shared" ref="Q138:Q149" si="17">SUM(D138:P138)</f>
        <v>12613202</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2189387</v>
      </c>
      <c r="E139" s="34">
        <v>4122008</v>
      </c>
      <c r="F139" s="34">
        <v>3641397</v>
      </c>
      <c r="G139" s="34">
        <v>2477677</v>
      </c>
      <c r="H139" s="34"/>
      <c r="I139" s="34">
        <v>7992</v>
      </c>
      <c r="J139" s="34"/>
      <c r="K139" s="34">
        <v>255412</v>
      </c>
      <c r="L139" s="34">
        <v>170</v>
      </c>
      <c r="M139" s="34"/>
      <c r="N139" s="34"/>
      <c r="O139" s="34"/>
      <c r="P139" s="71"/>
      <c r="Q139" s="128">
        <f t="shared" si="17"/>
        <v>12694043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2193688</v>
      </c>
      <c r="E140" s="34">
        <v>4136588</v>
      </c>
      <c r="F140" s="34">
        <v>3625709</v>
      </c>
      <c r="G140" s="34">
        <v>2509982</v>
      </c>
      <c r="H140" s="34"/>
      <c r="I140" s="34">
        <v>7942</v>
      </c>
      <c r="J140" s="34"/>
      <c r="K140" s="34">
        <v>259406</v>
      </c>
      <c r="L140" s="34">
        <v>168</v>
      </c>
      <c r="M140" s="34"/>
      <c r="N140" s="34"/>
      <c r="O140" s="34"/>
      <c r="P140" s="71"/>
      <c r="Q140" s="128">
        <f t="shared" si="17"/>
        <v>12733483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2199414</v>
      </c>
      <c r="E141" s="34">
        <v>4171089</v>
      </c>
      <c r="F141" s="34">
        <v>3622311</v>
      </c>
      <c r="G141" s="34">
        <v>2569744</v>
      </c>
      <c r="H141" s="34"/>
      <c r="I141" s="34">
        <v>7707</v>
      </c>
      <c r="J141" s="34"/>
      <c r="K141" s="34">
        <v>263392</v>
      </c>
      <c r="L141" s="34">
        <v>157</v>
      </c>
      <c r="M141" s="34"/>
      <c r="N141" s="34"/>
      <c r="O141" s="34"/>
      <c r="P141" s="71"/>
      <c r="Q141" s="128">
        <f t="shared" si="17"/>
        <v>12833814</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2203167</v>
      </c>
      <c r="E142" s="34">
        <v>4190367</v>
      </c>
      <c r="F142" s="34">
        <v>3639837</v>
      </c>
      <c r="G142" s="34">
        <v>2629019</v>
      </c>
      <c r="H142" s="34"/>
      <c r="I142" s="34">
        <v>7567</v>
      </c>
      <c r="J142" s="34"/>
      <c r="K142" s="34">
        <v>268451</v>
      </c>
      <c r="L142" s="34">
        <v>162</v>
      </c>
      <c r="M142" s="34"/>
      <c r="N142" s="34"/>
      <c r="O142" s="34"/>
      <c r="P142" s="71"/>
      <c r="Q142" s="128">
        <f t="shared" si="17"/>
        <v>12938570</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2210755</v>
      </c>
      <c r="E143" s="34">
        <v>4227470</v>
      </c>
      <c r="F143" s="34">
        <v>3654066</v>
      </c>
      <c r="G143" s="34">
        <v>2673614</v>
      </c>
      <c r="H143" s="34"/>
      <c r="I143" s="34">
        <v>7269</v>
      </c>
      <c r="J143" s="34"/>
      <c r="K143" s="34">
        <v>271183</v>
      </c>
      <c r="L143" s="34">
        <v>157</v>
      </c>
      <c r="M143" s="34"/>
      <c r="N143" s="34"/>
      <c r="O143" s="34"/>
      <c r="P143" s="71"/>
      <c r="Q143" s="128">
        <f t="shared" si="17"/>
        <v>13044514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2216077</v>
      </c>
      <c r="E144" s="34">
        <v>4302859</v>
      </c>
      <c r="F144" s="34">
        <v>3663071</v>
      </c>
      <c r="G144" s="34">
        <v>2705594</v>
      </c>
      <c r="H144" s="34"/>
      <c r="I144" s="34">
        <v>7171</v>
      </c>
      <c r="J144" s="34"/>
      <c r="K144" s="34">
        <v>276396</v>
      </c>
      <c r="L144" s="34">
        <v>167</v>
      </c>
      <c r="M144" s="34"/>
      <c r="N144" s="34"/>
      <c r="O144" s="34"/>
      <c r="P144" s="71"/>
      <c r="Q144" s="128">
        <f t="shared" si="17"/>
        <v>13171335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2211155</v>
      </c>
      <c r="E145" s="34">
        <v>4359010</v>
      </c>
      <c r="F145" s="34">
        <v>3625253</v>
      </c>
      <c r="G145" s="34">
        <v>2753023</v>
      </c>
      <c r="H145" s="34"/>
      <c r="I145" s="34">
        <v>6933</v>
      </c>
      <c r="J145" s="34"/>
      <c r="K145" s="34">
        <v>277316</v>
      </c>
      <c r="L145" s="34">
        <v>377</v>
      </c>
      <c r="M145" s="34"/>
      <c r="N145" s="34"/>
      <c r="O145" s="34"/>
      <c r="P145" s="71"/>
      <c r="Q145" s="128">
        <f t="shared" si="17"/>
        <v>13233067</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2213833</v>
      </c>
      <c r="E146" s="73">
        <v>4433549</v>
      </c>
      <c r="F146" s="73">
        <v>3654202</v>
      </c>
      <c r="G146" s="73">
        <v>2840271</v>
      </c>
      <c r="H146" s="73"/>
      <c r="I146" s="73">
        <v>6789</v>
      </c>
      <c r="J146" s="73"/>
      <c r="K146" s="73">
        <v>282937</v>
      </c>
      <c r="L146" s="73">
        <v>372</v>
      </c>
      <c r="M146" s="73"/>
      <c r="N146" s="73"/>
      <c r="O146" s="73"/>
      <c r="P146" s="74"/>
      <c r="Q146" s="129">
        <f t="shared" si="17"/>
        <v>13431953</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2221287</v>
      </c>
      <c r="E147" s="75">
        <v>4520976</v>
      </c>
      <c r="F147" s="75">
        <v>3671304</v>
      </c>
      <c r="G147" s="75">
        <v>2877618</v>
      </c>
      <c r="H147" s="75"/>
      <c r="I147" s="75">
        <v>6632</v>
      </c>
      <c r="J147" s="75"/>
      <c r="K147" s="75">
        <v>286923</v>
      </c>
      <c r="L147" s="75">
        <v>187</v>
      </c>
      <c r="M147" s="75"/>
      <c r="N147" s="75"/>
      <c r="O147" s="75"/>
      <c r="P147" s="123"/>
      <c r="Q147" s="127">
        <f t="shared" si="17"/>
        <v>13584927</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2229744</v>
      </c>
      <c r="E148" s="34">
        <v>4601180</v>
      </c>
      <c r="F148" s="34">
        <v>3675794</v>
      </c>
      <c r="G148" s="34">
        <v>2925845</v>
      </c>
      <c r="H148" s="34"/>
      <c r="I148" s="34">
        <v>6432</v>
      </c>
      <c r="J148" s="34"/>
      <c r="K148" s="34">
        <v>287407</v>
      </c>
      <c r="L148" s="34">
        <v>145</v>
      </c>
      <c r="M148" s="34"/>
      <c r="N148" s="34"/>
      <c r="O148" s="34"/>
      <c r="P148" s="71"/>
      <c r="Q148" s="128">
        <f t="shared" si="17"/>
        <v>13726547</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50"/>
      <c r="C149" s="43" t="s">
        <v>2</v>
      </c>
      <c r="D149" s="70">
        <v>2212267</v>
      </c>
      <c r="E149" s="34">
        <v>4652999</v>
      </c>
      <c r="F149" s="34">
        <v>3681542</v>
      </c>
      <c r="G149" s="34">
        <v>2933727</v>
      </c>
      <c r="H149" s="34"/>
      <c r="I149" s="34">
        <v>6650</v>
      </c>
      <c r="J149" s="34"/>
      <c r="K149" s="34">
        <v>288277</v>
      </c>
      <c r="L149" s="34">
        <v>155</v>
      </c>
      <c r="M149" s="34"/>
      <c r="N149" s="34"/>
      <c r="O149" s="34"/>
      <c r="P149" s="71"/>
      <c r="Q149" s="128">
        <f t="shared" si="17"/>
        <v>13775617</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x14ac:dyDescent="0.2">
      <c r="A150" s="1"/>
      <c r="B150" s="88"/>
      <c r="C150" s="43" t="s">
        <v>3</v>
      </c>
      <c r="D150" s="70">
        <v>2211015</v>
      </c>
      <c r="E150" s="34">
        <v>4681807</v>
      </c>
      <c r="F150" s="34">
        <v>3642135</v>
      </c>
      <c r="G150" s="34">
        <v>2893989</v>
      </c>
      <c r="H150" s="34"/>
      <c r="I150" s="34">
        <v>6314</v>
      </c>
      <c r="J150" s="34"/>
      <c r="K150" s="34">
        <v>283118</v>
      </c>
      <c r="L150" s="34">
        <v>124</v>
      </c>
      <c r="M150" s="34"/>
      <c r="N150" s="34"/>
      <c r="O150" s="34"/>
      <c r="P150" s="71"/>
      <c r="Q150" s="128">
        <f t="shared" ref="Q150:Q152" si="18">SUM(D150:P150)</f>
        <v>13718502</v>
      </c>
      <c r="R150" s="7"/>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x14ac:dyDescent="0.2">
      <c r="A151" s="1"/>
      <c r="B151" s="50"/>
      <c r="C151" s="43" t="s">
        <v>4</v>
      </c>
      <c r="D151" s="70">
        <v>2181928</v>
      </c>
      <c r="E151" s="34">
        <v>4693534</v>
      </c>
      <c r="F151" s="34">
        <v>3656375</v>
      </c>
      <c r="G151" s="34">
        <v>2908388</v>
      </c>
      <c r="H151" s="34"/>
      <c r="I151" s="34">
        <v>6201</v>
      </c>
      <c r="J151" s="34"/>
      <c r="K151" s="34">
        <v>282326</v>
      </c>
      <c r="L151" s="34">
        <v>163</v>
      </c>
      <c r="M151" s="34"/>
      <c r="N151" s="34"/>
      <c r="O151" s="34"/>
      <c r="P151" s="71"/>
      <c r="Q151" s="128">
        <f t="shared" si="18"/>
        <v>13728915</v>
      </c>
      <c r="R151" s="7"/>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51"/>
      <c r="C152" s="45" t="s">
        <v>5</v>
      </c>
      <c r="D152" s="72">
        <v>2183824</v>
      </c>
      <c r="E152" s="73">
        <v>4729506</v>
      </c>
      <c r="F152" s="73">
        <v>3693828</v>
      </c>
      <c r="G152" s="73">
        <v>2929091</v>
      </c>
      <c r="H152" s="73"/>
      <c r="I152" s="73">
        <v>6072</v>
      </c>
      <c r="J152" s="73"/>
      <c r="K152" s="73">
        <v>281056</v>
      </c>
      <c r="L152" s="73">
        <v>181</v>
      </c>
      <c r="M152" s="73"/>
      <c r="N152" s="73"/>
      <c r="O152" s="73"/>
      <c r="P152" s="74"/>
      <c r="Q152" s="129">
        <f t="shared" si="18"/>
        <v>13823558</v>
      </c>
      <c r="R152" s="7"/>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ht="13.5" thickBot="1" x14ac:dyDescent="0.25">
      <c r="A153" s="1"/>
      <c r="B153" s="105"/>
      <c r="C153" s="106"/>
      <c r="D153" s="34"/>
      <c r="E153" s="34"/>
      <c r="F153" s="34"/>
      <c r="G153" s="34"/>
      <c r="H153" s="34"/>
      <c r="I153" s="34"/>
      <c r="J153" s="34"/>
      <c r="K153" s="34"/>
      <c r="L153" s="34"/>
      <c r="M153" s="34"/>
      <c r="N153" s="34"/>
      <c r="O153" s="34"/>
      <c r="P153" s="34"/>
      <c r="Q153" s="34"/>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ht="13.5" thickBot="1" x14ac:dyDescent="0.25">
      <c r="A154" s="1"/>
      <c r="B154" s="189" t="s">
        <v>73</v>
      </c>
      <c r="C154" s="190"/>
      <c r="D154" s="191">
        <f>+D152/D146-1</f>
        <v>-1.3555223000108807E-2</v>
      </c>
      <c r="E154" s="191">
        <f>+E152/E146-1</f>
        <v>6.6753970690297981E-2</v>
      </c>
      <c r="F154" s="191">
        <f>+F152/F146-1</f>
        <v>1.0843954439300196E-2</v>
      </c>
      <c r="G154" s="191">
        <f>+G152/G146-1</f>
        <v>3.1271663865877652E-2</v>
      </c>
      <c r="H154" s="191"/>
      <c r="I154" s="191">
        <f>+I152/I146-1</f>
        <v>-0.10561201944321696</v>
      </c>
      <c r="J154" s="191"/>
      <c r="K154" s="191">
        <f>+K152/K146-1</f>
        <v>-6.6481230804030789E-3</v>
      </c>
      <c r="L154" s="191">
        <f>+L152/L146-1</f>
        <v>-0.51344086021505375</v>
      </c>
      <c r="M154" s="191"/>
      <c r="N154" s="191"/>
      <c r="O154" s="191"/>
      <c r="P154" s="192"/>
      <c r="Q154" s="192">
        <f>+Q152/Q146-1</f>
        <v>2.915473274809699E-2</v>
      </c>
      <c r="R154" s="10"/>
      <c r="S154" s="10"/>
      <c r="T154" s="10"/>
      <c r="U154" s="10"/>
      <c r="V154" s="10"/>
      <c r="W154" s="10"/>
      <c r="X154" s="10"/>
      <c r="Y154" s="10"/>
      <c r="Z154" s="10"/>
      <c r="AA154" s="10"/>
      <c r="AB154" s="10"/>
      <c r="AC154" s="10"/>
      <c r="AD154" s="10"/>
      <c r="AE154" s="10"/>
      <c r="AF154" s="10"/>
      <c r="AG154" s="10"/>
      <c r="AH154" s="10"/>
      <c r="AI154" s="10"/>
      <c r="AJ154" s="10"/>
      <c r="AK154" s="10"/>
      <c r="AL154" s="10"/>
      <c r="AM154" s="1"/>
      <c r="AN154" s="1"/>
    </row>
    <row r="155" spans="1:40" ht="13.5" thickBot="1" x14ac:dyDescent="0.25">
      <c r="A155" s="1"/>
      <c r="B155" s="189" t="s">
        <v>74</v>
      </c>
      <c r="C155" s="190"/>
      <c r="D155" s="191">
        <f>+D152/D140-1</f>
        <v>-4.4965373380353446E-3</v>
      </c>
      <c r="E155" s="191">
        <f>+E152/E140-1</f>
        <v>0.14333503844231044</v>
      </c>
      <c r="F155" s="191">
        <f>+F152/F140-1</f>
        <v>1.8787773646478545E-2</v>
      </c>
      <c r="G155" s="191">
        <f>+G152/G140-1</f>
        <v>0.16697689465502141</v>
      </c>
      <c r="H155" s="191"/>
      <c r="I155" s="191">
        <f>+I152/I140-1</f>
        <v>-0.23545706371191133</v>
      </c>
      <c r="J155" s="191"/>
      <c r="K155" s="191">
        <f>+K152/K140-1</f>
        <v>8.3459904551166808E-2</v>
      </c>
      <c r="L155" s="191">
        <f>+L152/L140-1</f>
        <v>7.7380952380952328E-2</v>
      </c>
      <c r="M155" s="191"/>
      <c r="N155" s="191"/>
      <c r="O155" s="191"/>
      <c r="P155" s="192"/>
      <c r="Q155" s="192">
        <f>+Q152/Q140-1</f>
        <v>8.5606978075048357E-2</v>
      </c>
      <c r="R155" s="10"/>
      <c r="S155" s="10"/>
      <c r="T155" s="10"/>
      <c r="U155" s="10"/>
      <c r="V155" s="10"/>
      <c r="W155" s="10"/>
      <c r="X155" s="10"/>
      <c r="Y155" s="10"/>
      <c r="Z155" s="10"/>
      <c r="AA155" s="10"/>
      <c r="AB155" s="10"/>
      <c r="AC155" s="10"/>
      <c r="AD155" s="10"/>
      <c r="AE155" s="10"/>
      <c r="AF155" s="10"/>
      <c r="AG155" s="10"/>
      <c r="AH155" s="10"/>
      <c r="AI155" s="10"/>
      <c r="AJ155" s="10"/>
      <c r="AK155" s="10"/>
      <c r="AL155" s="10"/>
      <c r="AM155" s="1"/>
      <c r="AN155" s="1"/>
    </row>
    <row r="156" spans="1:40" ht="13.5" thickBot="1" x14ac:dyDescent="0.25">
      <c r="A156" s="1"/>
      <c r="B156" s="189" t="s">
        <v>78</v>
      </c>
      <c r="C156" s="190"/>
      <c r="D156" s="191">
        <f>+D152/$Q$152</f>
        <v>0.15797843073396878</v>
      </c>
      <c r="E156" s="191">
        <f t="shared" ref="E156:G156" si="19">+E152/$Q$152</f>
        <v>0.34213376903399256</v>
      </c>
      <c r="F156" s="191">
        <f t="shared" si="19"/>
        <v>0.26721253674343465</v>
      </c>
      <c r="G156" s="191">
        <f t="shared" si="19"/>
        <v>0.21189125115256144</v>
      </c>
      <c r="H156" s="191"/>
      <c r="I156" s="194">
        <f>+I152/$Q$152</f>
        <v>4.3925015542308285E-4</v>
      </c>
      <c r="J156" s="191"/>
      <c r="K156" s="191">
        <f t="shared" ref="K156:L156" si="20">+K152/$Q$152</f>
        <v>2.0331668590676873E-2</v>
      </c>
      <c r="L156" s="194">
        <f t="shared" si="20"/>
        <v>1.3093589942618246E-5</v>
      </c>
      <c r="M156" s="191"/>
      <c r="N156" s="191"/>
      <c r="O156" s="195"/>
      <c r="P156" s="192"/>
      <c r="Q156" s="192">
        <f>+Q152/$Q$152</f>
        <v>1</v>
      </c>
      <c r="R156" s="10"/>
      <c r="S156" s="10"/>
      <c r="T156" s="10"/>
      <c r="U156" s="10"/>
      <c r="V156" s="10"/>
      <c r="W156" s="10"/>
      <c r="X156" s="10"/>
      <c r="Y156" s="10"/>
      <c r="Z156" s="10"/>
      <c r="AA156" s="10"/>
      <c r="AB156" s="10"/>
      <c r="AC156" s="10"/>
      <c r="AD156" s="10"/>
      <c r="AE156" s="10"/>
      <c r="AF156" s="10"/>
      <c r="AG156" s="10"/>
      <c r="AH156" s="10"/>
      <c r="AI156" s="10"/>
      <c r="AJ156" s="10"/>
      <c r="AK156" s="10"/>
      <c r="AL156" s="10"/>
      <c r="AM156" s="1"/>
      <c r="AN156" s="1"/>
    </row>
    <row r="157" spans="1:40" x14ac:dyDescent="0.2">
      <c r="A157" s="1"/>
      <c r="B157" s="105"/>
      <c r="C157" s="106"/>
      <c r="D157" s="120"/>
      <c r="E157" s="120"/>
      <c r="F157" s="120"/>
      <c r="G157" s="34"/>
      <c r="H157" s="34"/>
      <c r="I157" s="34"/>
      <c r="J157" s="34"/>
      <c r="K157" s="34"/>
      <c r="L157" s="34"/>
      <c r="M157" s="34"/>
      <c r="N157" s="34"/>
      <c r="O157" s="34"/>
      <c r="P157" s="34"/>
      <c r="Q157" s="7"/>
      <c r="R157" s="10"/>
      <c r="S157" s="10"/>
      <c r="T157" s="10"/>
      <c r="U157" s="10"/>
      <c r="V157" s="10"/>
      <c r="W157" s="10"/>
      <c r="X157" s="10"/>
      <c r="Y157" s="10"/>
      <c r="Z157" s="10"/>
      <c r="AA157" s="10"/>
      <c r="AB157" s="10"/>
      <c r="AC157" s="10"/>
      <c r="AD157" s="10"/>
      <c r="AE157" s="10"/>
      <c r="AF157" s="10"/>
      <c r="AG157" s="10"/>
      <c r="AH157" s="10"/>
      <c r="AI157" s="10"/>
      <c r="AJ157" s="10"/>
      <c r="AK157" s="10"/>
      <c r="AL157" s="10"/>
      <c r="AM157" s="1"/>
      <c r="AN157" s="1"/>
    </row>
    <row r="158" spans="1:40" x14ac:dyDescent="0.2">
      <c r="A158" s="1"/>
      <c r="B158" s="61" t="s">
        <v>27</v>
      </c>
      <c r="C158" s="27"/>
      <c r="D158" s="95"/>
      <c r="E158" s="95"/>
      <c r="F158" s="95"/>
      <c r="G158" s="95"/>
      <c r="H158" s="10"/>
      <c r="I158" s="10"/>
      <c r="J158" s="10"/>
      <c r="K158" s="10"/>
      <c r="L158" s="10"/>
      <c r="M158" s="10"/>
      <c r="N158" s="10"/>
      <c r="O158" s="10"/>
      <c r="P158" s="10"/>
      <c r="Q158" s="7"/>
      <c r="R158" s="10"/>
      <c r="S158" s="10"/>
      <c r="T158" s="1"/>
      <c r="U158" s="1"/>
      <c r="V158" s="1"/>
      <c r="W158" s="1"/>
      <c r="X158" s="1"/>
      <c r="Y158" s="1"/>
      <c r="Z158" s="1"/>
      <c r="AA158" s="1"/>
      <c r="AB158" s="1"/>
      <c r="AC158" s="1"/>
      <c r="AD158" s="1"/>
      <c r="AE158" s="1"/>
      <c r="AF158" s="1"/>
      <c r="AG158" s="1"/>
      <c r="AH158" s="1"/>
      <c r="AI158" s="1"/>
      <c r="AJ158" s="1"/>
      <c r="AK158" s="1"/>
      <c r="AL158" s="4"/>
      <c r="AM158" s="1"/>
      <c r="AN158" s="1"/>
    </row>
    <row r="159" spans="1:40" x14ac:dyDescent="0.2">
      <c r="A159" s="1"/>
      <c r="B159" s="10"/>
      <c r="C159" s="10"/>
      <c r="D159" s="98"/>
      <c r="E159" s="98"/>
      <c r="F159" s="98"/>
      <c r="G159" s="98"/>
      <c r="H159" s="10"/>
      <c r="I159" s="10"/>
      <c r="J159" s="10"/>
      <c r="K159" s="10"/>
      <c r="L159" s="10"/>
      <c r="M159" s="10"/>
      <c r="N159" s="10"/>
      <c r="O159" s="10"/>
      <c r="P159" s="10"/>
      <c r="Q159" s="7"/>
      <c r="R159" s="10"/>
      <c r="S159" s="10"/>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34"/>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34"/>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34"/>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38"/>
      <c r="E174" s="38"/>
      <c r="F174" s="10"/>
      <c r="G174" s="10"/>
      <c r="H174" s="10"/>
      <c r="I174" s="10"/>
      <c r="J174" s="10"/>
      <c r="K174" s="10"/>
      <c r="L174" s="10"/>
      <c r="M174" s="10"/>
      <c r="N174" s="10"/>
      <c r="O174" s="10"/>
      <c r="P174" s="10"/>
      <c r="Q174" s="10"/>
      <c r="R174" s="11"/>
      <c r="S174" s="12"/>
      <c r="T174" s="8"/>
      <c r="U174" s="8"/>
      <c r="V174" s="1"/>
      <c r="W174" s="1"/>
      <c r="X174" s="1"/>
      <c r="Y174" s="1"/>
      <c r="Z174" s="1"/>
      <c r="AA174" s="1"/>
      <c r="AB174" s="1"/>
      <c r="AC174" s="1"/>
      <c r="AD174" s="1"/>
      <c r="AE174" s="1"/>
      <c r="AF174" s="1"/>
      <c r="AG174" s="1"/>
      <c r="AH174" s="1"/>
      <c r="AI174" s="1"/>
      <c r="AJ174" s="1"/>
      <c r="AK174" s="1"/>
      <c r="AL174" s="1"/>
      <c r="AM174" s="1"/>
      <c r="AN174" s="1"/>
    </row>
    <row r="175" spans="1:40" x14ac:dyDescent="0.2">
      <c r="A175" s="1"/>
      <c r="B175" s="10"/>
      <c r="C175" s="10"/>
      <c r="D175" s="38"/>
      <c r="E175" s="38"/>
      <c r="F175" s="10"/>
      <c r="G175" s="10"/>
      <c r="H175" s="10"/>
      <c r="I175" s="10"/>
      <c r="J175" s="10"/>
      <c r="K175" s="10"/>
      <c r="L175" s="10"/>
      <c r="M175" s="10"/>
      <c r="N175" s="10"/>
      <c r="O175" s="10"/>
      <c r="P175" s="10"/>
      <c r="Q175" s="10"/>
      <c r="R175" s="11"/>
      <c r="S175" s="12"/>
      <c r="T175" s="8"/>
      <c r="U175" s="8"/>
      <c r="V175" s="1"/>
      <c r="W175" s="1"/>
      <c r="X175" s="1"/>
      <c r="Y175" s="1"/>
      <c r="Z175" s="1"/>
      <c r="AA175" s="1"/>
      <c r="AB175" s="1"/>
      <c r="AC175" s="1"/>
      <c r="AD175" s="1"/>
      <c r="AE175" s="1"/>
      <c r="AF175" s="1"/>
      <c r="AG175" s="1"/>
      <c r="AH175" s="1"/>
      <c r="AI175" s="1"/>
      <c r="AJ175" s="1"/>
      <c r="AK175" s="1"/>
      <c r="AL175" s="1"/>
      <c r="AM175" s="1"/>
      <c r="AN175" s="1"/>
    </row>
    <row r="176" spans="1:40" x14ac:dyDescent="0.2">
      <c r="A176" s="1"/>
      <c r="B176" s="10"/>
      <c r="C176" s="10"/>
      <c r="D176" s="38"/>
      <c r="E176" s="38"/>
      <c r="F176" s="10"/>
      <c r="G176" s="10"/>
      <c r="H176" s="10"/>
      <c r="I176" s="10"/>
      <c r="J176" s="10"/>
      <c r="K176" s="10"/>
      <c r="L176" s="10"/>
      <c r="M176" s="10"/>
      <c r="N176" s="10"/>
      <c r="O176" s="10"/>
      <c r="P176" s="10"/>
      <c r="Q176" s="10"/>
      <c r="R176" s="11"/>
      <c r="S176" s="12"/>
      <c r="T176" s="8"/>
      <c r="U176" s="8"/>
      <c r="V176" s="1"/>
      <c r="W176" s="1"/>
      <c r="X176" s="1"/>
      <c r="Y176" s="1"/>
      <c r="Z176" s="1"/>
      <c r="AA176" s="1"/>
      <c r="AB176" s="1"/>
      <c r="AC176" s="1"/>
      <c r="AD176" s="1"/>
      <c r="AE176" s="1"/>
      <c r="AF176" s="1"/>
      <c r="AG176" s="1"/>
      <c r="AH176" s="1"/>
      <c r="AI176" s="1"/>
      <c r="AJ176" s="1"/>
      <c r="AK176" s="1"/>
      <c r="AL176" s="1"/>
      <c r="AM176" s="1"/>
      <c r="AN176" s="1"/>
    </row>
    <row r="177" spans="1:40" x14ac:dyDescent="0.2">
      <c r="A177" s="1"/>
      <c r="B177" s="10"/>
      <c r="C177" s="10"/>
      <c r="D177" s="10"/>
      <c r="E177" s="10"/>
      <c r="F177" s="10"/>
      <c r="G177" s="10"/>
      <c r="H177" s="10"/>
      <c r="I177" s="10"/>
      <c r="J177" s="10"/>
      <c r="K177" s="10"/>
      <c r="L177" s="10"/>
      <c r="M177" s="10"/>
      <c r="N177" s="10"/>
      <c r="O177" s="10"/>
      <c r="P177" s="10"/>
      <c r="Q177" s="10"/>
      <c r="R177" s="10"/>
      <c r="S177" s="10"/>
      <c r="T177" s="1"/>
      <c r="U177" s="1"/>
      <c r="V177" s="1"/>
      <c r="W177" s="1"/>
      <c r="X177" s="1"/>
      <c r="Y177" s="1"/>
      <c r="Z177" s="1"/>
      <c r="AA177" s="1"/>
      <c r="AB177" s="1"/>
      <c r="AC177" s="1"/>
      <c r="AD177" s="1"/>
      <c r="AE177" s="1"/>
      <c r="AF177" s="1"/>
      <c r="AG177" s="1"/>
      <c r="AH177" s="1"/>
      <c r="AI177" s="1"/>
      <c r="AJ177" s="1"/>
      <c r="AK177" s="1"/>
      <c r="AL177" s="1"/>
      <c r="AM177" s="1"/>
      <c r="AN177" s="1"/>
    </row>
    <row r="178" spans="1:40" hidden="1" x14ac:dyDescent="0.2">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idden="1" x14ac:dyDescent="0.2"/>
    <row r="180" spans="1:40" hidden="1" x14ac:dyDescent="0.2"/>
    <row r="181" spans="1:40" hidden="1" x14ac:dyDescent="0.2"/>
    <row r="182" spans="1:40" x14ac:dyDescent="0.2"/>
    <row r="183" spans="1:40" x14ac:dyDescent="0.2"/>
    <row r="184" spans="1:40" x14ac:dyDescent="0.2"/>
    <row r="185" spans="1:40" hidden="1" x14ac:dyDescent="0.2"/>
    <row r="186" spans="1:40" hidden="1" x14ac:dyDescent="0.2"/>
    <row r="187" spans="1:40" hidden="1" x14ac:dyDescent="0.2"/>
    <row r="188" spans="1:40" hidden="1" x14ac:dyDescent="0.2"/>
    <row r="189" spans="1:40" hidden="1" x14ac:dyDescent="0.2"/>
    <row r="190" spans="1:40" hidden="1" x14ac:dyDescent="0.2"/>
    <row r="191" spans="1:40" hidden="1" x14ac:dyDescent="0.2"/>
    <row r="192" spans="1:4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x14ac:dyDescent="0.2"/>
  </sheetData>
  <phoneticPr fontId="0" type="noConversion"/>
  <hyperlinks>
    <hyperlink ref="B4" location="ÍNDICE!A1" display="&lt;&lt; VOLVER"/>
    <hyperlink ref="B158"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J156 H156"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2"/>
  <sheetViews>
    <sheetView showGridLines="0" tabSelected="1" topLeftCell="A74" zoomScaleSheetLayoutView="100" workbookViewId="0">
      <selection activeCell="G92" sqref="G92"/>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4.42578125" style="24"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80" t="s">
        <v>54</v>
      </c>
      <c r="E6" s="182"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5">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5">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5">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5">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68"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69"/>
      <c r="C54" s="170"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69"/>
      <c r="C55" s="170"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69"/>
      <c r="C56" s="170"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69"/>
      <c r="C57" s="170"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69"/>
      <c r="C58" s="170"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69"/>
      <c r="C59" s="170"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69"/>
      <c r="C60" s="170"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69"/>
      <c r="C61" s="170"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69"/>
      <c r="C62" s="170"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69"/>
      <c r="C63" s="170"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1"/>
      <c r="C64" s="172" t="s">
        <v>11</v>
      </c>
      <c r="D64" s="148">
        <v>27260107</v>
      </c>
      <c r="E64" s="165">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68"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69"/>
      <c r="C66" s="170"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69"/>
      <c r="C67" s="170"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0"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69"/>
      <c r="C69" s="170"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69"/>
      <c r="C70" s="170"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0"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69"/>
      <c r="C72" s="170"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69"/>
      <c r="C73" s="170"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0"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69"/>
      <c r="C75" s="170"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1"/>
      <c r="C76" s="172" t="s">
        <v>11</v>
      </c>
      <c r="D76" s="148">
        <v>29331337</v>
      </c>
      <c r="E76" s="165">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68"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69"/>
      <c r="C78" s="170"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69"/>
      <c r="C79" s="170"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69"/>
      <c r="C80" s="170" t="s">
        <v>3</v>
      </c>
      <c r="D80" s="147">
        <v>29924167</v>
      </c>
      <c r="E80" s="63">
        <f t="shared" ref="E80:E91"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69"/>
      <c r="C81" s="170"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169"/>
      <c r="C82" s="170"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170"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169"/>
      <c r="C84" s="170"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169"/>
      <c r="C85" s="170" t="s">
        <v>8</v>
      </c>
      <c r="D85" s="147">
        <v>29541515</v>
      </c>
      <c r="E85" s="63">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170" t="s">
        <v>9</v>
      </c>
      <c r="D86" s="147">
        <v>29467889</v>
      </c>
      <c r="E86" s="63">
        <f t="shared" si="6"/>
        <v>-2.4922892410900177E-3</v>
      </c>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169"/>
      <c r="C87" s="170" t="s">
        <v>10</v>
      </c>
      <c r="D87" s="147">
        <v>29266254</v>
      </c>
      <c r="E87" s="63">
        <f t="shared" si="6"/>
        <v>-6.8425329008128255E-3</v>
      </c>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171"/>
      <c r="C88" s="172" t="s">
        <v>11</v>
      </c>
      <c r="D88" s="148">
        <v>29183632</v>
      </c>
      <c r="E88" s="165">
        <f t="shared" si="6"/>
        <v>-2.8231149774070596E-3</v>
      </c>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0">
        <v>2020</v>
      </c>
      <c r="C89" s="168" t="s">
        <v>1</v>
      </c>
      <c r="D89" s="146">
        <v>29079792</v>
      </c>
      <c r="E89" s="67">
        <f t="shared" si="6"/>
        <v>-3.5581589022229965E-3</v>
      </c>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169"/>
      <c r="C90" s="170" t="s">
        <v>33</v>
      </c>
      <c r="D90" s="147">
        <v>28981844</v>
      </c>
      <c r="E90" s="63">
        <f t="shared" si="6"/>
        <v>-3.3682496766138659E-3</v>
      </c>
      <c r="F90" s="2"/>
      <c r="G90" s="2"/>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169"/>
      <c r="C91" s="170" t="s">
        <v>2</v>
      </c>
      <c r="D91" s="147">
        <v>28841431</v>
      </c>
      <c r="E91" s="63">
        <f t="shared" si="6"/>
        <v>-4.8448608031980145E-3</v>
      </c>
      <c r="F91" s="2"/>
      <c r="G91" s="2"/>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170" t="s">
        <v>3</v>
      </c>
      <c r="D92" s="147">
        <v>28526784</v>
      </c>
      <c r="E92" s="63">
        <f t="shared" ref="E92:E94" si="7">+D92/D91-1</f>
        <v>-1.0909548836186334E-2</v>
      </c>
      <c r="F92" s="2"/>
      <c r="G92" s="2"/>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169"/>
      <c r="C93" s="170" t="s">
        <v>4</v>
      </c>
      <c r="D93" s="147">
        <v>28301120</v>
      </c>
      <c r="E93" s="63">
        <f t="shared" si="7"/>
        <v>-7.9106007883679164E-3</v>
      </c>
      <c r="F93" s="2"/>
      <c r="G93" s="2"/>
      <c r="H93" s="90"/>
      <c r="I93" s="27"/>
      <c r="J93" s="90"/>
      <c r="K93" s="90"/>
      <c r="L93" s="7"/>
      <c r="M93" s="7"/>
      <c r="N93" s="7"/>
      <c r="O93" s="7"/>
      <c r="P93" s="7"/>
      <c r="Q93" s="7"/>
      <c r="R93" s="7"/>
      <c r="S93" s="7"/>
      <c r="T93" s="7"/>
      <c r="U93" s="7"/>
      <c r="V93" s="7"/>
      <c r="W93" s="7"/>
      <c r="X93" s="7"/>
      <c r="Y93" s="7"/>
      <c r="Z93" s="7"/>
      <c r="AA93" s="7"/>
      <c r="AB93" s="7"/>
      <c r="AC93" s="9"/>
      <c r="AD93" s="23"/>
      <c r="AE93" s="23"/>
    </row>
    <row r="94" spans="1:31" ht="13.5" thickBot="1" x14ac:dyDescent="0.25">
      <c r="A94" s="23"/>
      <c r="B94" s="171"/>
      <c r="C94" s="172" t="s">
        <v>5</v>
      </c>
      <c r="D94" s="148">
        <v>28108523</v>
      </c>
      <c r="E94" s="165">
        <f t="shared" si="7"/>
        <v>-6.8052783776755277E-3</v>
      </c>
      <c r="F94" s="2"/>
      <c r="G94" s="2"/>
      <c r="H94" s="90"/>
      <c r="I94" s="27"/>
      <c r="J94" s="90"/>
      <c r="K94" s="90"/>
      <c r="L94" s="7"/>
      <c r="M94" s="7"/>
      <c r="N94" s="7"/>
      <c r="O94" s="7"/>
      <c r="P94" s="7"/>
      <c r="Q94" s="7"/>
      <c r="R94" s="7"/>
      <c r="S94" s="7"/>
      <c r="T94" s="7"/>
      <c r="U94" s="7"/>
      <c r="V94" s="7"/>
      <c r="W94" s="7"/>
      <c r="X94" s="7"/>
      <c r="Y94" s="7"/>
      <c r="Z94" s="7"/>
      <c r="AA94" s="7"/>
      <c r="AB94" s="7"/>
      <c r="AC94" s="9"/>
      <c r="AD94" s="23"/>
      <c r="AE94" s="23"/>
    </row>
    <row r="95" spans="1:31" ht="13.5" thickBot="1" x14ac:dyDescent="0.25">
      <c r="A95" s="23"/>
      <c r="B95" s="106"/>
      <c r="C95" s="106"/>
      <c r="D95" s="7"/>
      <c r="E95" s="17"/>
      <c r="F95" s="2"/>
      <c r="G95" s="2"/>
      <c r="H95" s="90"/>
      <c r="I95" s="27"/>
      <c r="J95" s="90"/>
      <c r="K95" s="90"/>
      <c r="L95" s="7"/>
      <c r="M95" s="7"/>
      <c r="N95" s="7"/>
      <c r="O95" s="7"/>
      <c r="P95" s="7"/>
      <c r="Q95" s="7"/>
      <c r="R95" s="7"/>
      <c r="S95" s="7"/>
      <c r="T95" s="7"/>
      <c r="U95" s="7"/>
      <c r="V95" s="7"/>
      <c r="W95" s="7"/>
      <c r="X95" s="7"/>
      <c r="Y95" s="7"/>
      <c r="Z95" s="7"/>
      <c r="AA95" s="7"/>
      <c r="AB95" s="7"/>
      <c r="AC95" s="9"/>
      <c r="AD95" s="23"/>
      <c r="AE95" s="23"/>
    </row>
    <row r="96" spans="1:31" ht="13.5" thickBot="1" x14ac:dyDescent="0.25">
      <c r="A96" s="23"/>
      <c r="B96" s="189" t="s">
        <v>73</v>
      </c>
      <c r="C96" s="190"/>
      <c r="D96" s="191">
        <f>+D94/D88-1</f>
        <v>-3.6839451648787214E-2</v>
      </c>
      <c r="E96" s="192"/>
      <c r="F96" s="2"/>
      <c r="G96" s="2"/>
      <c r="H96" s="90"/>
      <c r="I96" s="27"/>
      <c r="J96" s="90"/>
      <c r="K96" s="90"/>
      <c r="L96" s="7"/>
      <c r="M96" s="7"/>
      <c r="N96" s="7"/>
      <c r="O96" s="7"/>
      <c r="P96" s="7"/>
      <c r="Q96" s="7"/>
      <c r="R96" s="7"/>
      <c r="S96" s="7"/>
      <c r="T96" s="7"/>
      <c r="U96" s="7"/>
      <c r="V96" s="7"/>
      <c r="W96" s="7"/>
      <c r="X96" s="7"/>
      <c r="Y96" s="7"/>
      <c r="Z96" s="7"/>
      <c r="AA96" s="7"/>
      <c r="AB96" s="7"/>
      <c r="AC96" s="9"/>
      <c r="AD96" s="23"/>
      <c r="AE96" s="23"/>
    </row>
    <row r="97" spans="1:31" ht="13.5" thickBot="1" x14ac:dyDescent="0.25">
      <c r="A97" s="23"/>
      <c r="B97" s="189" t="s">
        <v>74</v>
      </c>
      <c r="C97" s="190"/>
      <c r="D97" s="191">
        <f>+D94/D82-1</f>
        <v>-6.4157676176414102E-2</v>
      </c>
      <c r="E97" s="192"/>
      <c r="F97" s="2"/>
      <c r="G97" s="2"/>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109"/>
      <c r="C98" s="110"/>
      <c r="D98" s="7"/>
      <c r="E98" s="17"/>
      <c r="F98" s="2"/>
      <c r="G98" s="2"/>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
      <c r="A99" s="23"/>
      <c r="B99" s="61" t="s">
        <v>27</v>
      </c>
      <c r="C99" s="27"/>
      <c r="D99" s="94"/>
      <c r="E99" s="27"/>
      <c r="F99" s="27"/>
      <c r="G99" s="27"/>
      <c r="H99" s="27"/>
      <c r="I99" s="27"/>
      <c r="J99" s="27"/>
      <c r="K99" s="23"/>
      <c r="L99" s="23"/>
      <c r="M99" s="23"/>
      <c r="N99" s="23"/>
      <c r="O99" s="23"/>
      <c r="P99" s="23"/>
      <c r="Q99" s="23"/>
      <c r="R99" s="23"/>
      <c r="S99" s="23"/>
      <c r="T99" s="23"/>
      <c r="U99" s="23"/>
      <c r="V99" s="23"/>
      <c r="W99" s="23"/>
      <c r="X99" s="23"/>
      <c r="Y99" s="23"/>
      <c r="Z99" s="23"/>
      <c r="AA99" s="23"/>
      <c r="AB99" s="23"/>
      <c r="AC99" s="4"/>
      <c r="AD99" s="23"/>
      <c r="AE99" s="23"/>
    </row>
    <row r="100" spans="1:31" x14ac:dyDescent="0.2">
      <c r="A100" s="23"/>
      <c r="B100" s="27"/>
      <c r="C100" s="27"/>
      <c r="D100" s="38"/>
      <c r="E100" s="27"/>
      <c r="F100" s="27"/>
      <c r="G100" s="27"/>
      <c r="H100" s="27"/>
      <c r="I100" s="27"/>
      <c r="J100" s="27"/>
      <c r="K100" s="23"/>
      <c r="L100" s="23"/>
      <c r="M100" s="23"/>
      <c r="N100" s="23"/>
      <c r="O100" s="23"/>
      <c r="P100" s="23"/>
      <c r="Q100" s="23"/>
      <c r="R100" s="23"/>
      <c r="S100" s="23"/>
      <c r="T100" s="23"/>
      <c r="U100" s="23"/>
      <c r="V100" s="23"/>
      <c r="W100" s="23"/>
      <c r="X100" s="23"/>
      <c r="Y100" s="23"/>
      <c r="Z100" s="23"/>
      <c r="AA100" s="23"/>
      <c r="AB100" s="23"/>
      <c r="AC100" s="23"/>
      <c r="AD100" s="23"/>
      <c r="AE100" s="23"/>
    </row>
    <row r="101" spans="1:31" x14ac:dyDescent="0.2">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x14ac:dyDescent="0.2">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x14ac:dyDescent="0.2">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x14ac:dyDescent="0.2">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x14ac:dyDescent="0.2">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x14ac:dyDescent="0.2">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x14ac:dyDescent="0.2">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x14ac:dyDescent="0.2">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x14ac:dyDescent="0.2">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x14ac:dyDescent="0.2">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x14ac:dyDescent="0.2">
      <c r="A111" s="23"/>
      <c r="B111" s="27"/>
      <c r="C111" s="27"/>
      <c r="D111" s="38"/>
      <c r="E111" s="27"/>
      <c r="F111" s="27"/>
      <c r="G111" s="27"/>
      <c r="H111" s="27"/>
      <c r="I111" s="27"/>
      <c r="J111" s="12"/>
      <c r="K111" s="8"/>
      <c r="L111" s="8"/>
      <c r="M111" s="23"/>
      <c r="N111" s="23"/>
      <c r="O111" s="23"/>
      <c r="P111" s="23"/>
      <c r="Q111" s="23"/>
      <c r="R111" s="23"/>
      <c r="S111" s="23"/>
      <c r="T111" s="23"/>
      <c r="U111" s="23"/>
      <c r="V111" s="23"/>
      <c r="W111" s="23"/>
      <c r="X111" s="23"/>
      <c r="Y111" s="23"/>
      <c r="Z111" s="23"/>
      <c r="AA111" s="23"/>
      <c r="AB111" s="23"/>
      <c r="AC111" s="23"/>
      <c r="AD111" s="23"/>
      <c r="AE111" s="23"/>
    </row>
    <row r="112" spans="1:31" x14ac:dyDescent="0.2">
      <c r="A112" s="23"/>
      <c r="B112" s="27"/>
      <c r="C112" s="27"/>
      <c r="D112" s="38"/>
      <c r="E112" s="27"/>
      <c r="F112" s="27"/>
      <c r="G112" s="27"/>
      <c r="H112" s="27"/>
      <c r="I112" s="27"/>
      <c r="J112" s="12"/>
      <c r="K112" s="8"/>
      <c r="L112" s="8"/>
      <c r="M112" s="23"/>
      <c r="N112" s="23"/>
      <c r="O112" s="23"/>
      <c r="P112" s="23"/>
      <c r="Q112" s="23"/>
      <c r="R112" s="23"/>
      <c r="S112" s="23"/>
      <c r="T112" s="23"/>
      <c r="U112" s="23"/>
      <c r="V112" s="23"/>
      <c r="W112" s="23"/>
      <c r="X112" s="23"/>
      <c r="Y112" s="23"/>
      <c r="Z112" s="23"/>
      <c r="AA112" s="23"/>
      <c r="AB112" s="23"/>
      <c r="AC112" s="23"/>
      <c r="AD112" s="23"/>
      <c r="AE112" s="23"/>
    </row>
    <row r="113" spans="1:3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x14ac:dyDescent="0.2">
      <c r="A114" s="23"/>
      <c r="B114" s="27"/>
      <c r="C114" s="27"/>
      <c r="D114" s="38"/>
      <c r="E114" s="27"/>
      <c r="F114" s="27"/>
      <c r="G114" s="27"/>
      <c r="H114" s="27"/>
      <c r="I114" s="27"/>
      <c r="J114" s="12"/>
      <c r="K114" s="8"/>
      <c r="L114" s="8"/>
      <c r="M114" s="23"/>
      <c r="N114" s="23"/>
      <c r="O114" s="23"/>
      <c r="P114" s="23"/>
      <c r="Q114" s="23"/>
      <c r="R114" s="23"/>
      <c r="S114" s="23"/>
      <c r="T114" s="23"/>
      <c r="U114" s="23"/>
      <c r="V114" s="23"/>
      <c r="W114" s="23"/>
      <c r="X114" s="23"/>
      <c r="Y114" s="23"/>
      <c r="Z114" s="23"/>
      <c r="AA114" s="23"/>
      <c r="AB114" s="23"/>
      <c r="AC114" s="23"/>
      <c r="AD114" s="23"/>
      <c r="AE114" s="23"/>
    </row>
    <row r="115" spans="1:31" x14ac:dyDescent="0.2">
      <c r="A115" s="23"/>
      <c r="B115" s="27"/>
      <c r="C115" s="27"/>
      <c r="D115" s="38"/>
      <c r="E115" s="27"/>
      <c r="F115" s="27"/>
      <c r="G115" s="27"/>
      <c r="H115" s="27"/>
      <c r="I115" s="27"/>
      <c r="J115" s="12"/>
      <c r="K115" s="8"/>
      <c r="L115" s="8"/>
      <c r="M115" s="23"/>
      <c r="N115" s="23"/>
      <c r="O115" s="23"/>
      <c r="P115" s="23"/>
      <c r="Q115" s="23"/>
      <c r="R115" s="23"/>
      <c r="S115" s="23"/>
      <c r="T115" s="23"/>
      <c r="U115" s="23"/>
      <c r="V115" s="23"/>
      <c r="W115" s="23"/>
      <c r="X115" s="23"/>
      <c r="Y115" s="23"/>
      <c r="Z115" s="23"/>
      <c r="AA115" s="23"/>
      <c r="AB115" s="23"/>
      <c r="AC115" s="23"/>
      <c r="AD115" s="23"/>
      <c r="AE115" s="23"/>
    </row>
    <row r="116" spans="1:31" x14ac:dyDescent="0.2">
      <c r="A116" s="23"/>
      <c r="B116" s="27"/>
      <c r="C116" s="27"/>
      <c r="D116" s="38"/>
      <c r="E116" s="27"/>
      <c r="F116" s="27"/>
      <c r="G116" s="27"/>
      <c r="H116" s="27"/>
      <c r="I116" s="27"/>
      <c r="J116" s="12"/>
      <c r="K116" s="8"/>
      <c r="L116" s="8"/>
      <c r="M116" s="23"/>
      <c r="N116" s="23"/>
      <c r="O116" s="23"/>
      <c r="P116" s="23"/>
      <c r="Q116" s="23"/>
      <c r="R116" s="23"/>
      <c r="S116" s="23"/>
      <c r="T116" s="23"/>
      <c r="U116" s="23"/>
      <c r="V116" s="23"/>
      <c r="W116" s="23"/>
      <c r="X116" s="23"/>
      <c r="Y116" s="23"/>
      <c r="Z116" s="23"/>
      <c r="AA116" s="23"/>
      <c r="AB116" s="23"/>
      <c r="AC116" s="23"/>
      <c r="AD116" s="23"/>
      <c r="AE116" s="23"/>
    </row>
    <row r="117" spans="1:31" x14ac:dyDescent="0.2">
      <c r="A117" s="23"/>
      <c r="B117" s="27"/>
      <c r="C117" s="27"/>
      <c r="D117" s="38"/>
      <c r="E117" s="27"/>
      <c r="F117" s="27"/>
      <c r="G117" s="27"/>
      <c r="H117" s="27"/>
      <c r="I117" s="27"/>
      <c r="J117" s="12"/>
      <c r="K117" s="8"/>
      <c r="L117" s="8"/>
      <c r="M117" s="23"/>
      <c r="N117" s="23"/>
      <c r="O117" s="23"/>
      <c r="P117" s="23"/>
      <c r="Q117" s="23"/>
      <c r="R117" s="23"/>
      <c r="S117" s="23"/>
      <c r="T117" s="23"/>
      <c r="U117" s="23"/>
      <c r="V117" s="23"/>
      <c r="W117" s="23"/>
      <c r="X117" s="23"/>
      <c r="Y117" s="23"/>
      <c r="Z117" s="23"/>
      <c r="AA117" s="23"/>
      <c r="AB117" s="23"/>
      <c r="AC117" s="23"/>
      <c r="AD117" s="23"/>
      <c r="AE117" s="23"/>
    </row>
    <row r="118" spans="1:31" hidden="1" x14ac:dyDescent="0.2">
      <c r="A118" s="23"/>
      <c r="B118" s="27"/>
      <c r="C118" s="27"/>
      <c r="D118" s="38"/>
      <c r="E118" s="27"/>
      <c r="F118" s="27"/>
      <c r="G118" s="27"/>
      <c r="H118" s="27"/>
      <c r="I118" s="27"/>
      <c r="J118" s="12"/>
      <c r="K118" s="8"/>
      <c r="L118" s="8"/>
      <c r="M118" s="23"/>
      <c r="N118" s="23"/>
      <c r="O118" s="23"/>
      <c r="P118" s="23"/>
      <c r="Q118" s="23"/>
      <c r="R118" s="23"/>
      <c r="S118" s="23"/>
      <c r="T118" s="23"/>
      <c r="U118" s="23"/>
      <c r="V118" s="23"/>
      <c r="W118" s="23"/>
      <c r="X118" s="23"/>
      <c r="Y118" s="23"/>
      <c r="Z118" s="23"/>
      <c r="AA118" s="23"/>
      <c r="AB118" s="23"/>
      <c r="AC118" s="23"/>
      <c r="AD118" s="23"/>
      <c r="AE118" s="23"/>
    </row>
    <row r="119" spans="1:31" hidden="1" x14ac:dyDescent="0.2">
      <c r="A119" s="23"/>
      <c r="B119" s="27"/>
      <c r="C119" s="27"/>
      <c r="D119" s="38"/>
      <c r="E119" s="27"/>
      <c r="F119" s="27"/>
      <c r="G119" s="27"/>
      <c r="H119" s="27"/>
      <c r="I119" s="27"/>
      <c r="J119" s="12"/>
      <c r="K119" s="8"/>
      <c r="L119" s="8"/>
      <c r="M119" s="23"/>
      <c r="N119" s="23"/>
      <c r="O119" s="23"/>
      <c r="P119" s="23"/>
      <c r="Q119" s="23"/>
      <c r="R119" s="23"/>
      <c r="S119" s="23"/>
      <c r="T119" s="23"/>
      <c r="U119" s="23"/>
      <c r="V119" s="23"/>
      <c r="W119" s="23"/>
      <c r="X119" s="23"/>
      <c r="Y119" s="23"/>
      <c r="Z119" s="23"/>
      <c r="AA119" s="23"/>
      <c r="AB119" s="23"/>
      <c r="AC119" s="23"/>
      <c r="AD119" s="23"/>
      <c r="AE119" s="23"/>
    </row>
    <row r="120" spans="1:31" hidden="1" x14ac:dyDescent="0.2">
      <c r="A120" s="23"/>
      <c r="B120" s="27"/>
      <c r="C120" s="27"/>
      <c r="D120" s="38"/>
      <c r="E120" s="27"/>
      <c r="F120" s="27"/>
      <c r="G120" s="27"/>
      <c r="H120" s="27"/>
      <c r="I120" s="27"/>
      <c r="J120" s="12"/>
      <c r="K120" s="8"/>
      <c r="L120" s="8"/>
      <c r="M120" s="23"/>
      <c r="N120" s="23"/>
      <c r="O120" s="23"/>
      <c r="P120" s="23"/>
      <c r="Q120" s="23"/>
      <c r="R120" s="23"/>
      <c r="S120" s="23"/>
      <c r="T120" s="23"/>
      <c r="U120" s="23"/>
      <c r="V120" s="23"/>
      <c r="W120" s="23"/>
      <c r="X120" s="23"/>
      <c r="Y120" s="23"/>
      <c r="Z120" s="23"/>
      <c r="AA120" s="23"/>
      <c r="AB120" s="23"/>
      <c r="AC120" s="23"/>
      <c r="AD120" s="23"/>
      <c r="AE120" s="23"/>
    </row>
    <row r="121" spans="1:31" hidden="1" x14ac:dyDescent="0.2">
      <c r="A121" s="23"/>
      <c r="B121" s="27"/>
      <c r="C121" s="27"/>
      <c r="D121" s="38"/>
      <c r="E121" s="27"/>
      <c r="F121" s="27"/>
      <c r="G121" s="27"/>
      <c r="H121" s="27"/>
      <c r="I121" s="27"/>
      <c r="J121" s="12"/>
      <c r="K121" s="8"/>
      <c r="L121" s="8"/>
      <c r="M121" s="23"/>
      <c r="N121" s="23"/>
      <c r="O121" s="23"/>
      <c r="P121" s="23"/>
      <c r="Q121" s="23"/>
      <c r="R121" s="23"/>
      <c r="S121" s="23"/>
      <c r="T121" s="23"/>
      <c r="U121" s="23"/>
      <c r="V121" s="23"/>
      <c r="W121" s="23"/>
      <c r="X121" s="23"/>
      <c r="Y121" s="23"/>
      <c r="Z121" s="23"/>
      <c r="AA121" s="23"/>
      <c r="AB121" s="23"/>
      <c r="AC121" s="23"/>
      <c r="AD121" s="23"/>
      <c r="AE121" s="23"/>
    </row>
    <row r="122" spans="1:31" hidden="1" x14ac:dyDescent="0.2">
      <c r="A122" s="23"/>
      <c r="B122" s="27"/>
      <c r="C122" s="27"/>
      <c r="D122" s="38"/>
      <c r="E122" s="27"/>
      <c r="F122" s="27"/>
      <c r="G122" s="27"/>
      <c r="H122" s="27"/>
      <c r="I122" s="27"/>
      <c r="J122" s="12"/>
      <c r="K122" s="8"/>
      <c r="L122" s="8"/>
      <c r="M122" s="23"/>
      <c r="N122" s="23"/>
      <c r="O122" s="23"/>
      <c r="P122" s="23"/>
      <c r="Q122" s="23"/>
      <c r="R122" s="23"/>
      <c r="S122" s="23"/>
      <c r="T122" s="23"/>
      <c r="U122" s="23"/>
      <c r="V122" s="23"/>
      <c r="W122" s="23"/>
      <c r="X122" s="23"/>
      <c r="Y122" s="23"/>
      <c r="Z122" s="23"/>
      <c r="AA122" s="23"/>
      <c r="AB122" s="23"/>
      <c r="AC122" s="23"/>
      <c r="AD122" s="23"/>
      <c r="AE122" s="23"/>
    </row>
    <row r="123" spans="1:31" hidden="1" x14ac:dyDescent="0.2">
      <c r="A123" s="23"/>
      <c r="B123" s="27"/>
      <c r="C123" s="27"/>
      <c r="D123" s="38"/>
      <c r="E123" s="27"/>
      <c r="F123" s="27"/>
      <c r="G123" s="27"/>
      <c r="H123" s="27"/>
      <c r="I123" s="27"/>
      <c r="J123" s="12"/>
      <c r="K123" s="8"/>
      <c r="L123" s="8"/>
      <c r="M123" s="23"/>
      <c r="N123" s="23"/>
      <c r="O123" s="23"/>
      <c r="P123" s="23"/>
      <c r="Q123" s="23"/>
      <c r="R123" s="23"/>
      <c r="S123" s="23"/>
      <c r="T123" s="23"/>
      <c r="U123" s="23"/>
      <c r="V123" s="23"/>
      <c r="W123" s="23"/>
      <c r="X123" s="23"/>
      <c r="Y123" s="23"/>
      <c r="Z123" s="23"/>
      <c r="AA123" s="23"/>
      <c r="AB123" s="23"/>
      <c r="AC123" s="23"/>
      <c r="AD123" s="23"/>
      <c r="AE123" s="23"/>
    </row>
    <row r="124" spans="1:31" hidden="1" x14ac:dyDescent="0.2">
      <c r="A124" s="23"/>
      <c r="B124" s="27"/>
      <c r="C124" s="27"/>
      <c r="D124" s="38"/>
      <c r="E124" s="27"/>
      <c r="F124" s="27"/>
      <c r="G124" s="27"/>
      <c r="H124" s="27"/>
      <c r="I124" s="27"/>
      <c r="J124" s="12"/>
      <c r="K124" s="8"/>
      <c r="L124" s="8"/>
      <c r="M124" s="23"/>
      <c r="N124" s="23"/>
      <c r="O124" s="23"/>
      <c r="P124" s="23"/>
      <c r="Q124" s="23"/>
      <c r="R124" s="23"/>
      <c r="S124" s="23"/>
      <c r="T124" s="23"/>
      <c r="U124" s="23"/>
      <c r="V124" s="23"/>
      <c r="W124" s="23"/>
      <c r="X124" s="23"/>
      <c r="Y124" s="23"/>
      <c r="Z124" s="23"/>
      <c r="AA124" s="23"/>
      <c r="AB124" s="23"/>
      <c r="AC124" s="23"/>
      <c r="AD124" s="23"/>
      <c r="AE124" s="23"/>
    </row>
    <row r="125" spans="1:31" hidden="1" x14ac:dyDescent="0.2">
      <c r="A125" s="23"/>
      <c r="B125" s="27"/>
      <c r="C125" s="27"/>
      <c r="D125" s="38"/>
      <c r="E125" s="27"/>
      <c r="F125" s="27"/>
      <c r="G125" s="27"/>
      <c r="H125" s="27"/>
      <c r="I125" s="27"/>
      <c r="J125" s="12"/>
      <c r="K125" s="8"/>
      <c r="L125" s="8"/>
      <c r="M125" s="23"/>
      <c r="N125" s="23"/>
      <c r="O125" s="23"/>
      <c r="P125" s="23"/>
      <c r="Q125" s="23"/>
      <c r="R125" s="23"/>
      <c r="S125" s="23"/>
      <c r="T125" s="23"/>
      <c r="U125" s="23"/>
      <c r="V125" s="23"/>
      <c r="W125" s="23"/>
      <c r="X125" s="23"/>
      <c r="Y125" s="23"/>
      <c r="Z125" s="23"/>
      <c r="AA125" s="23"/>
      <c r="AB125" s="23"/>
      <c r="AC125" s="23"/>
      <c r="AD125" s="23"/>
      <c r="AE125" s="23"/>
    </row>
    <row r="126" spans="1:31" hidden="1" x14ac:dyDescent="0.2">
      <c r="A126" s="23"/>
      <c r="B126" s="27"/>
      <c r="C126" s="27"/>
      <c r="D126" s="27"/>
      <c r="E126" s="27"/>
      <c r="F126" s="27"/>
      <c r="G126" s="27"/>
      <c r="H126" s="27"/>
      <c r="I126" s="27"/>
      <c r="J126" s="27"/>
      <c r="K126" s="23"/>
      <c r="L126" s="23"/>
      <c r="M126" s="23"/>
      <c r="N126" s="23"/>
      <c r="O126" s="23"/>
      <c r="P126" s="23"/>
      <c r="Q126" s="23"/>
      <c r="R126" s="23"/>
      <c r="S126" s="23"/>
      <c r="T126" s="23"/>
      <c r="U126" s="23"/>
      <c r="V126" s="23"/>
      <c r="W126" s="23"/>
      <c r="X126" s="23"/>
      <c r="Y126" s="23"/>
      <c r="Z126" s="23"/>
      <c r="AA126" s="23"/>
      <c r="AB126" s="23"/>
      <c r="AC126" s="23"/>
      <c r="AD126" s="23"/>
      <c r="AE126" s="23"/>
    </row>
    <row r="127" spans="1:31" hidden="1" x14ac:dyDescent="0.2">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row>
    <row r="128" spans="1:31" hidden="1" x14ac:dyDescent="0.2"/>
    <row r="129" spans="6:7" hidden="1" x14ac:dyDescent="0.2">
      <c r="F129" s="28"/>
      <c r="G129" s="28"/>
    </row>
    <row r="130" spans="6:7" hidden="1" x14ac:dyDescent="0.2"/>
    <row r="131" spans="6:7" hidden="1" x14ac:dyDescent="0.2"/>
    <row r="132" spans="6:7" hidden="1" x14ac:dyDescent="0.2"/>
    <row r="133" spans="6:7" hidden="1" x14ac:dyDescent="0.2"/>
    <row r="134" spans="6:7" hidden="1" x14ac:dyDescent="0.2"/>
    <row r="135" spans="6:7" hidden="1" x14ac:dyDescent="0.2"/>
    <row r="136" spans="6:7" ht="12.75" hidden="1" customHeight="1" x14ac:dyDescent="0.2"/>
    <row r="137" spans="6:7" ht="12.75" hidden="1" customHeight="1" x14ac:dyDescent="0.2"/>
    <row r="138" spans="6:7" ht="12.75" hidden="1" customHeight="1" x14ac:dyDescent="0.2"/>
    <row r="139" spans="6:7" ht="12.75" hidden="1" customHeight="1" x14ac:dyDescent="0.2"/>
    <row r="140" spans="6:7" ht="12.75" hidden="1" customHeight="1" x14ac:dyDescent="0.2"/>
    <row r="141" spans="6:7" ht="12.75" hidden="1" customHeight="1" x14ac:dyDescent="0.2"/>
    <row r="142" spans="6:7" ht="12.75" hidden="1" customHeight="1" x14ac:dyDescent="0.2"/>
    <row r="143" spans="6:7" ht="12.75" hidden="1" customHeight="1" x14ac:dyDescent="0.2"/>
    <row r="144" spans="6:7"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customHeight="1" x14ac:dyDescent="0.2"/>
  </sheetData>
  <hyperlinks>
    <hyperlink ref="B5" location="ÍNDICE!A1" display="&lt;&lt; VOLVER"/>
    <hyperlink ref="B99"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2020-08-27T05:26:46Z</dcterms:modified>
  <cp:category>333</cp:category>
</cp:coreProperties>
</file>